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070\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<sst xmlns="http://schemas.openxmlformats.org/spreadsheetml/2006/main" count="217" uniqueCount="106">
  <si>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</si>
  <si>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</si>
  <si>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</si>
  <si>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</si>
  <si>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</si>
  <si>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</si>
  <si>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</si>
  <si>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</si>
  <si>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</si>
  <si>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</si>
  <si>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</si>
  <si>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</si>
  <si>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</si>
  <si>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</si>
  <si>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</si>
  <si>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</si>
  <si>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</si>
  <si>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</si>
  <si>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</si>
  <si>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</si>
  <si>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</si>
  <si>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</si>
  <si>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</si>
  <si>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</si>
  <si>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</si>
  <si>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</si>
  <si>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</si>
  <si>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</si>
  <si>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</si>
  <si>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</si>
  <si>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</si>
  <si>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</si>
  <si>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</si>
  <si>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</si>
  <si>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</si>
  <si>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</si>
  <si>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</si>
  <si>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</si>
  <si>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</si>
  <si>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</si>
  <si>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</si>
  <si>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</si>
  <si>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</si>
  <si>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</si>
  <si>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</si>
  <si>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</si>
  <si>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</si>
  <si>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</si>
  <si>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</si>
  <si>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</si>
  <si>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</si>
  <si>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</si>
  <si>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</si>
  <si>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</si>
  <si>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</si>
  <si>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</si>
  <si>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</si>
  <si>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</si>
  <si>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</si>
  <si>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</si>
  <si>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</si>
  <si>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</si>
  <si>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</si>
  <si>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</si>
  <si>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</si>
  <si>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</si>
  <si>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</si>
  <si>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</si>
  <si>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</si>
  <si>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</si>
  <si>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</si>
  <si>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</si>
  <si>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</si>
  <si>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</si>
  <si>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</si>
  <si>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</si>
  <si>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</si>
  <si>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</si>
  <si>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</si>
  <si>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</si>
  <si>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</si>
  <si>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</si>
  <si>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</si>
  <si>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</si>
  <si>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</si>
  <si>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</si>
  <si>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</si>
  <si>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</si>
  <si>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</si>
  <si>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</si>
  <si>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</si>
  <si>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</si>
  <si>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酒田市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</si>
  <si>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</si>
  <si>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</si>
  <si>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</si>
  <si>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</si>
  <si>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</si>
  <si>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</si>
  <si>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</si>
  <si>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</si>
  <si>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</si>
  <si>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</si>
  <si>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上昇傾向にあるものの類似団体と比較して低い。これまでも、施設の統廃合や浄水場運転管理業務委託、窓口収納業務委託など民間委託に取り組んできたが、今後もさらなる経費削減が必要である。
　料金回収率も類似団体と比較して低いが、セグメント別では、酒田地区上水道は107.9%（H27）であり、供給単価が給水原価を上回っている。一方で、八幡簡易水道は20.4%、飛島簡易水道は9.1%と低く、地理的条件により不採算となる地区の影響により全体の数値が悪化している状況である。
　流動比率は、H26年度に大きく低下しているが、会計制度改正により翌年度償還分企業債及び賞与引当金が流動負債に計上されたためである。
　企業債残高対給水収益比率は、償還が進み低下してきている。今後、施設の設備更新に多くの経費が必要となることから、適正な投資規模と財源の確保の検討が必要である。
　施設利用率は、配水量の減少に伴い低下している。今後の水需要の動向を踏まえ、長期的な視点での施設の統廃合やダウンサイジング、さらには広域連携など、危機管理を含めた上で施設規模のあり方を検討していく必要がある。
　有収率は、類似団体と比較して高く推移している。今後も継続して不明水量の分析を行い漏水の早期発見に努力していく。</t>
    <rPh sb="1" eb="3">
      <t>ケイジョウ</t>
    </rPh>
    <rPh sb="3" eb="5">
      <t>シュウシ</t>
    </rPh>
    <rPh sb="5" eb="7">
      <t>ヒリツ</t>
    </rPh>
    <rPh sb="9" eb="11">
      <t>ジョウショウ</t>
    </rPh>
    <rPh sb="11" eb="13">
      <t>ケイコウ</t>
    </rPh>
    <rPh sb="19" eb="21">
      <t>ルイジ</t>
    </rPh>
    <rPh sb="21" eb="23">
      <t>ダンタイ</t>
    </rPh>
    <rPh sb="24" eb="26">
      <t>ヒカク</t>
    </rPh>
    <rPh sb="28" eb="29">
      <t>ヒク</t>
    </rPh>
    <rPh sb="37" eb="39">
      <t>シセツ</t>
    </rPh>
    <rPh sb="40" eb="43">
      <t>トウハイゴウ</t>
    </rPh>
    <rPh sb="44" eb="46">
      <t>ジョウスイ</t>
    </rPh>
    <rPh sb="46" eb="47">
      <t>ジョウ</t>
    </rPh>
    <rPh sb="47" eb="49">
      <t>ウンテン</t>
    </rPh>
    <rPh sb="49" eb="51">
      <t>カンリ</t>
    </rPh>
    <rPh sb="51" eb="53">
      <t>ギョウム</t>
    </rPh>
    <rPh sb="53" eb="55">
      <t>イタク</t>
    </rPh>
    <rPh sb="56" eb="58">
      <t>マドグチ</t>
    </rPh>
    <rPh sb="58" eb="60">
      <t>シュウノウ</t>
    </rPh>
    <rPh sb="60" eb="62">
      <t>ギョウム</t>
    </rPh>
    <rPh sb="62" eb="64">
      <t>イタク</t>
    </rPh>
    <rPh sb="66" eb="68">
      <t>ミンカン</t>
    </rPh>
    <rPh sb="68" eb="70">
      <t>イタク</t>
    </rPh>
    <rPh sb="71" eb="72">
      <t>ト</t>
    </rPh>
    <rPh sb="73" eb="74">
      <t>ク</t>
    </rPh>
    <rPh sb="80" eb="82">
      <t>コンゴ</t>
    </rPh>
    <rPh sb="87" eb="89">
      <t>ケイヒ</t>
    </rPh>
    <rPh sb="89" eb="91">
      <t>サクゲン</t>
    </rPh>
    <rPh sb="92" eb="94">
      <t>ヒツヨウ</t>
    </rPh>
    <rPh sb="100" eb="102">
      <t>リョウキン</t>
    </rPh>
    <rPh sb="102" eb="104">
      <t>カイシュウ</t>
    </rPh>
    <rPh sb="104" eb="105">
      <t>リツ</t>
    </rPh>
    <rPh sb="106" eb="108">
      <t>ルイジ</t>
    </rPh>
    <rPh sb="108" eb="110">
      <t>ダンタイ</t>
    </rPh>
    <rPh sb="111" eb="113">
      <t>ヒカク</t>
    </rPh>
    <rPh sb="115" eb="116">
      <t>ヒク</t>
    </rPh>
    <rPh sb="124" eb="125">
      <t>ベツ</t>
    </rPh>
    <rPh sb="128" eb="130">
      <t>サカタ</t>
    </rPh>
    <rPh sb="130" eb="132">
      <t>チク</t>
    </rPh>
    <rPh sb="132" eb="135">
      <t>ジョウスイドウ</t>
    </rPh>
    <rPh sb="151" eb="153">
      <t>キョウキュウ</t>
    </rPh>
    <rPh sb="153" eb="155">
      <t>タンカ</t>
    </rPh>
    <rPh sb="156" eb="158">
      <t>キュウスイ</t>
    </rPh>
    <rPh sb="158" eb="160">
      <t>ゲンカ</t>
    </rPh>
    <rPh sb="161" eb="163">
      <t>ウワマワ</t>
    </rPh>
    <rPh sb="168" eb="170">
      <t>イッポウ</t>
    </rPh>
    <rPh sb="172" eb="174">
      <t>ヤワタ</t>
    </rPh>
    <rPh sb="174" eb="176">
      <t>カンイ</t>
    </rPh>
    <rPh sb="176" eb="178">
      <t>スイドウ</t>
    </rPh>
    <rPh sb="197" eb="198">
      <t>ヒク</t>
    </rPh>
    <rPh sb="200" eb="203">
      <t>チリテキ</t>
    </rPh>
    <rPh sb="203" eb="205">
      <t>ジョウケン</t>
    </rPh>
    <rPh sb="208" eb="211">
      <t>フサイサン</t>
    </rPh>
    <rPh sb="214" eb="216">
      <t>チク</t>
    </rPh>
    <rPh sb="217" eb="219">
      <t>エイキョウ</t>
    </rPh>
    <rPh sb="222" eb="224">
      <t>ゼンタイ</t>
    </rPh>
    <rPh sb="225" eb="227">
      <t>スウチ</t>
    </rPh>
    <rPh sb="228" eb="230">
      <t>アッカ</t>
    </rPh>
    <rPh sb="234" eb="236">
      <t>ジョウキョウ</t>
    </rPh>
    <rPh sb="242" eb="244">
      <t>リュウドウ</t>
    </rPh>
    <rPh sb="244" eb="246">
      <t>ヒリツ</t>
    </rPh>
    <rPh sb="251" eb="253">
      <t>ネンド</t>
    </rPh>
    <rPh sb="254" eb="255">
      <t>オオ</t>
    </rPh>
    <rPh sb="257" eb="259">
      <t>テイカ</t>
    </rPh>
    <rPh sb="265" eb="267">
      <t>カイケイ</t>
    </rPh>
    <rPh sb="267" eb="269">
      <t>セイド</t>
    </rPh>
    <rPh sb="269" eb="271">
      <t>カイセイ</t>
    </rPh>
    <rPh sb="274" eb="277">
      <t>ヨクネンド</t>
    </rPh>
    <rPh sb="277" eb="279">
      <t>ショウカン</t>
    </rPh>
    <rPh sb="279" eb="280">
      <t>ブン</t>
    </rPh>
    <rPh sb="280" eb="282">
      <t>キギョウ</t>
    </rPh>
    <rPh sb="328" eb="330">
      <t>テイカ</t>
    </rPh>
    <rPh sb="372" eb="374">
      <t>ザイゲン</t>
    </rPh>
    <rPh sb="375" eb="377">
      <t>カクホ</t>
    </rPh>
    <phoneticPr fontId="4"/>
  </si>
  <si>
    <t>　有形固定資産減価償却率は、資産別の比較では機械及び装置の減価償却率が最も高い。中でも導水部門は減価償却が終了しているほか、取水部門についても高い減価償却率となっている。水需要が減少する中、主要施設である小牧浄水場のあり方について、広域連携を含めて検討する必要がある。
　管路経年化率及び管路更新率は、類似団体と比較して低いが、今後昭和50年代に整備された管路の経年化が進むことから、計画的な更新が必要となる。現在、総延長1,047ｋｍに対して、年間5～6kmの更新を進めているが、アセットマネジメントによる検討結果を踏まえ、管路の長寿命化や更新の平準化を進めるとともに、老朽度、重要度に応じて計画的に更新、耐震化する必要がある。</t>
    <rPh sb="1" eb="3">
      <t>ユウケイ</t>
    </rPh>
    <rPh sb="3" eb="5">
      <t>コテイ</t>
    </rPh>
    <rPh sb="5" eb="7">
      <t>シサン</t>
    </rPh>
    <rPh sb="7" eb="9">
      <t>ゲンカ</t>
    </rPh>
    <rPh sb="9" eb="11">
      <t>ショウキャク</t>
    </rPh>
    <rPh sb="11" eb="12">
      <t>リツ</t>
    </rPh>
    <rPh sb="14" eb="16">
      <t>シサン</t>
    </rPh>
    <rPh sb="16" eb="17">
      <t>ベツ</t>
    </rPh>
    <rPh sb="18" eb="20">
      <t>ヒカク</t>
    </rPh>
    <rPh sb="22" eb="24">
      <t>キカイ</t>
    </rPh>
    <rPh sb="24" eb="25">
      <t>オヨ</t>
    </rPh>
    <rPh sb="26" eb="28">
      <t>ソウチ</t>
    </rPh>
    <rPh sb="29" eb="31">
      <t>ゲンカ</t>
    </rPh>
    <rPh sb="31" eb="33">
      <t>ショウキャク</t>
    </rPh>
    <rPh sb="33" eb="34">
      <t>リツ</t>
    </rPh>
    <rPh sb="35" eb="36">
      <t>モット</t>
    </rPh>
    <rPh sb="37" eb="38">
      <t>タカ</t>
    </rPh>
    <rPh sb="40" eb="41">
      <t>ナカ</t>
    </rPh>
    <rPh sb="43" eb="45">
      <t>ドウスイ</t>
    </rPh>
    <rPh sb="45" eb="47">
      <t>ブモン</t>
    </rPh>
    <rPh sb="48" eb="50">
      <t>ゲンカ</t>
    </rPh>
    <rPh sb="50" eb="52">
      <t>ショウキャク</t>
    </rPh>
    <rPh sb="53" eb="55">
      <t>シュウリョウ</t>
    </rPh>
    <rPh sb="62" eb="64">
      <t>シュスイ</t>
    </rPh>
    <rPh sb="64" eb="66">
      <t>ブモン</t>
    </rPh>
    <rPh sb="71" eb="72">
      <t>タカ</t>
    </rPh>
    <rPh sb="73" eb="75">
      <t>ゲンカ</t>
    </rPh>
    <rPh sb="75" eb="77">
      <t>ショウキャク</t>
    </rPh>
    <rPh sb="77" eb="78">
      <t>リツ</t>
    </rPh>
    <phoneticPr fontId="4"/>
  </si>
  <si>
    <t>　給水収益が減少する一方で、施設整備、更新に多くの費用が必要になることから、健全な事業運営に必要となる財源確保が厳しい状況が予想される。今後、徹底した経費削減を行うことはもちろんのこと、適正な原価と料金水準及び料金体系の検討が必要である。
　本市では、中長期的な視点に基づく計画的な経営に取り組むため、「新・酒田市水道事業基本計画～新しい水道ビジョンと経営戦略～」を策定した。この計画は、厚生労働省が示した「新水道ビジョン」及び総務省が策定を求めている「公営企業の経営戦略」の内容を併せ持つものとして策定し、H28年度からH37年度までの10年間を計画期間として取り組んでいく。</t>
    <rPh sb="1" eb="3">
      <t>キュウスイ</t>
    </rPh>
    <rPh sb="3" eb="5">
      <t>シュウエキ</t>
    </rPh>
    <rPh sb="6" eb="8">
      <t>ゲンショウ</t>
    </rPh>
    <rPh sb="10" eb="12">
      <t>イッポウ</t>
    </rPh>
    <rPh sb="14" eb="16">
      <t>シセツ</t>
    </rPh>
    <rPh sb="16" eb="18">
      <t>セイビ</t>
    </rPh>
    <rPh sb="19" eb="21">
      <t>コウシン</t>
    </rPh>
    <rPh sb="22" eb="23">
      <t>オオ</t>
    </rPh>
    <rPh sb="25" eb="27">
      <t>ヒヨウ</t>
    </rPh>
    <rPh sb="28" eb="30">
      <t>ヒツヨウ</t>
    </rPh>
    <rPh sb="38" eb="40">
      <t>ケンゼン</t>
    </rPh>
    <rPh sb="41" eb="43">
      <t>ジギョウ</t>
    </rPh>
    <rPh sb="43" eb="45">
      <t>ウンエイ</t>
    </rPh>
    <rPh sb="46" eb="48">
      <t>ヒツヨウ</t>
    </rPh>
    <rPh sb="51" eb="53">
      <t>ザイゲン</t>
    </rPh>
    <rPh sb="53" eb="55">
      <t>カクホ</t>
    </rPh>
    <rPh sb="56" eb="57">
      <t>キビ</t>
    </rPh>
    <rPh sb="59" eb="61">
      <t>ジョウキョウ</t>
    </rPh>
    <rPh sb="62" eb="64">
      <t>ヨソウ</t>
    </rPh>
    <rPh sb="68" eb="70">
      <t>コンゴ</t>
    </rPh>
    <rPh sb="71" eb="73">
      <t>テッテイ</t>
    </rPh>
    <rPh sb="75" eb="77">
      <t>ケイヒ</t>
    </rPh>
    <rPh sb="77" eb="79">
      <t>サクゲン</t>
    </rPh>
    <rPh sb="80" eb="81">
      <t>オコナ</t>
    </rPh>
    <rPh sb="126" eb="130">
      <t>チュウチョウキテキ</t>
    </rPh>
    <rPh sb="131" eb="133">
      <t>シテン</t>
    </rPh>
    <rPh sb="134" eb="135">
      <t>モト</t>
    </rPh>
    <rPh sb="137" eb="140">
      <t>ケイカクテキ</t>
    </rPh>
    <rPh sb="141" eb="143">
      <t>ケイエイ</t>
    </rPh>
    <rPh sb="144" eb="145">
      <t>ト</t>
    </rPh>
    <rPh sb="146" eb="147">
      <t>ク</t>
    </rPh>
    <rPh sb="190" eb="192">
      <t>ケイカク</t>
    </rPh>
    <rPh sb="194" eb="196">
      <t>コウセイ</t>
    </rPh>
    <rPh sb="196" eb="199">
      <t>ロウドウショウ</t>
    </rPh>
    <rPh sb="200" eb="201">
      <t>シメ</t>
    </rPh>
    <rPh sb="204" eb="205">
      <t>シン</t>
    </rPh>
    <rPh sb="205" eb="207">
      <t>スイドウ</t>
    </rPh>
    <rPh sb="212" eb="213">
      <t>オヨ</t>
    </rPh>
    <rPh sb="214" eb="217">
      <t>ソウムショウ</t>
    </rPh>
    <rPh sb="218" eb="220">
      <t>サクテイ</t>
    </rPh>
    <rPh sb="221" eb="222">
      <t>モト</t>
    </rPh>
    <rPh sb="227" eb="229">
      <t>コウエイ</t>
    </rPh>
    <rPh sb="229" eb="231">
      <t>キギョウ</t>
    </rPh>
    <rPh sb="232" eb="234">
      <t>ケイエイ</t>
    </rPh>
    <rPh sb="234" eb="236">
      <t>センリャク</t>
    </rPh>
    <rPh sb="238" eb="240">
      <t>ナイヨウ</t>
    </rPh>
    <rPh sb="241" eb="242">
      <t>アワ</t>
    </rPh>
    <rPh sb="243" eb="244">
      <t>モ</t>
    </rPh>
    <rPh sb="250" eb="252">
      <t>サクテイ</t>
    </rPh>
    <rPh sb="281" eb="282">
      <t>ト</t>
    </rPh>
    <rPh sb="283" eb="284">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</si>
</sst>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0.28999999999999998</c:v>
                </c:pt>
                <c:pt idx="1">
                  <c:v>0.47</c:v>
                </c:pt>
                <c:pt idx="2">
                  <c:v>0.26</c:v>
                </c:pt>
                <c:pt idx="3">
                  <c:v>0.24</c:v>
                </c:pt>
                <c:pt idx="4">
                  <c:v>0.38</c:v>
                </c:pt>
              </c:numCache>
            </c:numRef>
          </c:val>
        </c:ser>
        <c:dLbls>
          <c:showLegendKey val="0"/>
          <c:showVal val="0"/>
          <c:showCatName val="0"/>
          <c:showSerName val="0"/>
          <c:showPercent val="0"/>
          <c:showBubbleSize val="0"/>
        </c:dLbls>
        <c:gapWidth val="150"/>
        <c:axId val="294444112"/>
        <c:axId val="29731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294444112"/>
        <c:axId val="297313296"/>
      </c:lineChart>
      <c:dateAx>
        <c:axId val="294444112"/>
        <c:scaling>
          <c:orientation val="minMax"/>
        </c:scaling>
        <c:delete val="1"/>
        <c:axPos val="b"/>
        <c:numFmt formatCode="ge" sourceLinked="1"/>
        <c:majorTickMark val="none"/>
        <c:minorTickMark val="none"/>
        <c:tickLblPos val="none"/>
        <c:crossAx val="297313296"/>
        <c:crosses val="autoZero"/>
        <c:auto val="1"/>
        <c:lblOffset val="100"/>
        <c:baseTimeUnit val="years"/>
      </c:dateAx>
      <c:valAx>
        <c:axId val="29731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44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48.3</c:v>
                </c:pt>
                <c:pt idx="1">
                  <c:v>49.45</c:v>
                </c:pt>
                <c:pt idx="2">
                  <c:v>49.02</c:v>
                </c:pt>
                <c:pt idx="3">
                  <c:v>44.71</c:v>
                </c:pt>
                <c:pt idx="4">
                  <c:v>44.23</c:v>
                </c:pt>
              </c:numCache>
            </c:numRef>
          </c:val>
        </c:ser>
        <c:dLbls>
          <c:showLegendKey val="0"/>
          <c:showVal val="0"/>
          <c:showCatName val="0"/>
          <c:showSerName val="0"/>
          <c:showPercent val="0"/>
          <c:showBubbleSize val="0"/>
        </c:dLbls>
        <c:gapWidth val="150"/>
        <c:axId val="298863472"/>
        <c:axId val="29886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298863472"/>
        <c:axId val="298863864"/>
      </c:lineChart>
      <c:dateAx>
        <c:axId val="298863472"/>
        <c:scaling>
          <c:orientation val="minMax"/>
        </c:scaling>
        <c:delete val="1"/>
        <c:axPos val="b"/>
        <c:numFmt formatCode="ge" sourceLinked="1"/>
        <c:majorTickMark val="none"/>
        <c:minorTickMark val="none"/>
        <c:tickLblPos val="none"/>
        <c:crossAx val="298863864"/>
        <c:crosses val="autoZero"/>
        <c:auto val="1"/>
        <c:lblOffset val="100"/>
        <c:baseTimeUnit val="years"/>
      </c:dateAx>
      <c:valAx>
        <c:axId val="29886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6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90.36</c:v>
                </c:pt>
                <c:pt idx="1">
                  <c:v>90.91</c:v>
                </c:pt>
                <c:pt idx="2">
                  <c:v>91.3</c:v>
                </c:pt>
                <c:pt idx="3">
                  <c:v>91.68</c:v>
                </c:pt>
                <c:pt idx="4">
                  <c:v>90.82</c:v>
                </c:pt>
              </c:numCache>
            </c:numRef>
          </c:val>
        </c:ser>
        <c:dLbls>
          <c:showLegendKey val="0"/>
          <c:showVal val="0"/>
          <c:showCatName val="0"/>
          <c:showSerName val="0"/>
          <c:showPercent val="0"/>
          <c:showBubbleSize val="0"/>
        </c:dLbls>
        <c:gapWidth val="150"/>
        <c:axId val="298865040"/>
        <c:axId val="2987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298865040"/>
        <c:axId val="298767328"/>
      </c:lineChart>
      <c:dateAx>
        <c:axId val="298865040"/>
        <c:scaling>
          <c:orientation val="minMax"/>
        </c:scaling>
        <c:delete val="1"/>
        <c:axPos val="b"/>
        <c:numFmt formatCode="ge" sourceLinked="1"/>
        <c:majorTickMark val="none"/>
        <c:minorTickMark val="none"/>
        <c:tickLblPos val="none"/>
        <c:crossAx val="298767328"/>
        <c:crosses val="autoZero"/>
        <c:auto val="1"/>
        <c:lblOffset val="100"/>
        <c:baseTimeUnit val="years"/>
      </c:dateAx>
      <c:valAx>
        <c:axId val="2987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6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104.04</c:v>
                </c:pt>
                <c:pt idx="1">
                  <c:v>105.22</c:v>
                </c:pt>
                <c:pt idx="2">
                  <c:v>107.01</c:v>
                </c:pt>
                <c:pt idx="3">
                  <c:v>107.86</c:v>
                </c:pt>
                <c:pt idx="4">
                  <c:v>112.24</c:v>
                </c:pt>
              </c:numCache>
            </c:numRef>
          </c:val>
        </c:ser>
        <c:dLbls>
          <c:showLegendKey val="0"/>
          <c:showVal val="0"/>
          <c:showCatName val="0"/>
          <c:showSerName val="0"/>
          <c:showPercent val="0"/>
          <c:showBubbleSize val="0"/>
        </c:dLbls>
        <c:gapWidth val="150"/>
        <c:axId val="297314472"/>
        <c:axId val="29731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297314472"/>
        <c:axId val="297314864"/>
      </c:lineChart>
      <c:dateAx>
        <c:axId val="297314472"/>
        <c:scaling>
          <c:orientation val="minMax"/>
        </c:scaling>
        <c:delete val="1"/>
        <c:axPos val="b"/>
        <c:numFmt formatCode="ge" sourceLinked="1"/>
        <c:majorTickMark val="none"/>
        <c:minorTickMark val="none"/>
        <c:tickLblPos val="none"/>
        <c:crossAx val="297314864"/>
        <c:crosses val="autoZero"/>
        <c:auto val="1"/>
        <c:lblOffset val="100"/>
        <c:baseTimeUnit val="years"/>
      </c:dateAx>
      <c:valAx>
        <c:axId val="29731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31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43.65</c:v>
                </c:pt>
                <c:pt idx="1">
                  <c:v>45.6</c:v>
                </c:pt>
                <c:pt idx="2">
                  <c:v>47.1</c:v>
                </c:pt>
                <c:pt idx="3">
                  <c:v>47.9</c:v>
                </c:pt>
                <c:pt idx="4">
                  <c:v>49.35</c:v>
                </c:pt>
              </c:numCache>
            </c:numRef>
          </c:val>
        </c:ser>
        <c:dLbls>
          <c:showLegendKey val="0"/>
          <c:showVal val="0"/>
          <c:showCatName val="0"/>
          <c:showSerName val="0"/>
          <c:showPercent val="0"/>
          <c:showBubbleSize val="0"/>
        </c:dLbls>
        <c:gapWidth val="150"/>
        <c:axId val="297316040"/>
        <c:axId val="29731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297316040"/>
        <c:axId val="297316432"/>
      </c:lineChart>
      <c:dateAx>
        <c:axId val="297316040"/>
        <c:scaling>
          <c:orientation val="minMax"/>
        </c:scaling>
        <c:delete val="1"/>
        <c:axPos val="b"/>
        <c:numFmt formatCode="ge" sourceLinked="1"/>
        <c:majorTickMark val="none"/>
        <c:minorTickMark val="none"/>
        <c:tickLblPos val="none"/>
        <c:crossAx val="297316432"/>
        <c:crosses val="autoZero"/>
        <c:auto val="1"/>
        <c:lblOffset val="100"/>
        <c:baseTimeUnit val="years"/>
      </c:dateAx>
      <c:valAx>
        <c:axId val="29731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31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3.01</c:v>
                </c:pt>
                <c:pt idx="1">
                  <c:v>4.7300000000000004</c:v>
                </c:pt>
                <c:pt idx="2">
                  <c:v>5.55</c:v>
                </c:pt>
                <c:pt idx="3">
                  <c:v>8.15</c:v>
                </c:pt>
                <c:pt idx="4">
                  <c:v>11.67</c:v>
                </c:pt>
              </c:numCache>
            </c:numRef>
          </c:val>
        </c:ser>
        <c:dLbls>
          <c:showLegendKey val="0"/>
          <c:showVal val="0"/>
          <c:showCatName val="0"/>
          <c:showSerName val="0"/>
          <c:showPercent val="0"/>
          <c:showBubbleSize val="0"/>
        </c:dLbls>
        <c:gapWidth val="150"/>
        <c:axId val="298110024"/>
        <c:axId val="29811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298110024"/>
        <c:axId val="298110416"/>
      </c:lineChart>
      <c:dateAx>
        <c:axId val="298110024"/>
        <c:scaling>
          <c:orientation val="minMax"/>
        </c:scaling>
        <c:delete val="1"/>
        <c:axPos val="b"/>
        <c:numFmt formatCode="ge" sourceLinked="1"/>
        <c:majorTickMark val="none"/>
        <c:minorTickMark val="none"/>
        <c:tickLblPos val="none"/>
        <c:crossAx val="298110416"/>
        <c:crosses val="autoZero"/>
        <c:auto val="1"/>
        <c:lblOffset val="100"/>
        <c:baseTimeUnit val="years"/>
      </c:dateAx>
      <c:valAx>
        <c:axId val="29811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1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8111592"/>
        <c:axId val="29811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298111592"/>
        <c:axId val="298111984"/>
      </c:lineChart>
      <c:dateAx>
        <c:axId val="298111592"/>
        <c:scaling>
          <c:orientation val="minMax"/>
        </c:scaling>
        <c:delete val="1"/>
        <c:axPos val="b"/>
        <c:numFmt formatCode="ge" sourceLinked="1"/>
        <c:majorTickMark val="none"/>
        <c:minorTickMark val="none"/>
        <c:tickLblPos val="none"/>
        <c:crossAx val="298111984"/>
        <c:crosses val="autoZero"/>
        <c:auto val="1"/>
        <c:lblOffset val="100"/>
        <c:baseTimeUnit val="years"/>
      </c:dateAx>
      <c:valAx>
        <c:axId val="29811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11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833.25</c:v>
                </c:pt>
                <c:pt idx="1">
                  <c:v>836.1</c:v>
                </c:pt>
                <c:pt idx="2">
                  <c:v>1142.23</c:v>
                </c:pt>
                <c:pt idx="3">
                  <c:v>325</c:v>
                </c:pt>
                <c:pt idx="4">
                  <c:v>372.75</c:v>
                </c:pt>
              </c:numCache>
            </c:numRef>
          </c:val>
        </c:ser>
        <c:dLbls>
          <c:showLegendKey val="0"/>
          <c:showVal val="0"/>
          <c:showCatName val="0"/>
          <c:showSerName val="0"/>
          <c:showPercent val="0"/>
          <c:showBubbleSize val="0"/>
        </c:dLbls>
        <c:gapWidth val="150"/>
        <c:axId val="298113160"/>
        <c:axId val="2978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298113160"/>
        <c:axId val="297832896"/>
      </c:lineChart>
      <c:dateAx>
        <c:axId val="298113160"/>
        <c:scaling>
          <c:orientation val="minMax"/>
        </c:scaling>
        <c:delete val="1"/>
        <c:axPos val="b"/>
        <c:numFmt formatCode="ge" sourceLinked="1"/>
        <c:majorTickMark val="none"/>
        <c:minorTickMark val="none"/>
        <c:tickLblPos val="none"/>
        <c:crossAx val="297832896"/>
        <c:crosses val="autoZero"/>
        <c:auto val="1"/>
        <c:lblOffset val="100"/>
        <c:baseTimeUnit val="years"/>
      </c:dateAx>
      <c:valAx>
        <c:axId val="29783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11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329.93</c:v>
                </c:pt>
                <c:pt idx="1">
                  <c:v>298.64999999999998</c:v>
                </c:pt>
                <c:pt idx="2">
                  <c:v>287.62</c:v>
                </c:pt>
                <c:pt idx="3">
                  <c:v>269.83999999999997</c:v>
                </c:pt>
                <c:pt idx="4">
                  <c:v>254.08</c:v>
                </c:pt>
              </c:numCache>
            </c:numRef>
          </c:val>
        </c:ser>
        <c:dLbls>
          <c:showLegendKey val="0"/>
          <c:showVal val="0"/>
          <c:showCatName val="0"/>
          <c:showSerName val="0"/>
          <c:showPercent val="0"/>
          <c:showBubbleSize val="0"/>
        </c:dLbls>
        <c:gapWidth val="150"/>
        <c:axId val="297834072"/>
        <c:axId val="2978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297834072"/>
        <c:axId val="297834464"/>
      </c:lineChart>
      <c:dateAx>
        <c:axId val="297834072"/>
        <c:scaling>
          <c:orientation val="minMax"/>
        </c:scaling>
        <c:delete val="1"/>
        <c:axPos val="b"/>
        <c:numFmt formatCode="ge" sourceLinked="1"/>
        <c:majorTickMark val="none"/>
        <c:minorTickMark val="none"/>
        <c:tickLblPos val="none"/>
        <c:crossAx val="297834464"/>
        <c:crosses val="autoZero"/>
        <c:auto val="1"/>
        <c:lblOffset val="100"/>
        <c:baseTimeUnit val="years"/>
      </c:dateAx>
      <c:valAx>
        <c:axId val="29783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83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91.78</c:v>
                </c:pt>
                <c:pt idx="1">
                  <c:v>93.87</c:v>
                </c:pt>
                <c:pt idx="2">
                  <c:v>96.35</c:v>
                </c:pt>
                <c:pt idx="3">
                  <c:v>97.42</c:v>
                </c:pt>
                <c:pt idx="4">
                  <c:v>100.23</c:v>
                </c:pt>
              </c:numCache>
            </c:numRef>
          </c:val>
        </c:ser>
        <c:dLbls>
          <c:showLegendKey val="0"/>
          <c:showVal val="0"/>
          <c:showCatName val="0"/>
          <c:showSerName val="0"/>
          <c:showPercent val="0"/>
          <c:showBubbleSize val="0"/>
        </c:dLbls>
        <c:gapWidth val="150"/>
        <c:axId val="297835640"/>
        <c:axId val="2978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297835640"/>
        <c:axId val="297836032"/>
      </c:lineChart>
      <c:dateAx>
        <c:axId val="297835640"/>
        <c:scaling>
          <c:orientation val="minMax"/>
        </c:scaling>
        <c:delete val="1"/>
        <c:axPos val="b"/>
        <c:numFmt formatCode="ge" sourceLinked="1"/>
        <c:majorTickMark val="none"/>
        <c:minorTickMark val="none"/>
        <c:tickLblPos val="none"/>
        <c:crossAx val="297836032"/>
        <c:crosses val="autoZero"/>
        <c:auto val="1"/>
        <c:lblOffset val="100"/>
        <c:baseTimeUnit val="years"/>
      </c:dateAx>
      <c:valAx>
        <c:axId val="2978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83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237.08</c:v>
                </c:pt>
                <c:pt idx="1">
                  <c:v>232.24</c:v>
                </c:pt>
                <c:pt idx="2">
                  <c:v>226.47</c:v>
                </c:pt>
                <c:pt idx="3">
                  <c:v>224.34</c:v>
                </c:pt>
                <c:pt idx="4">
                  <c:v>218.23</c:v>
                </c:pt>
              </c:numCache>
            </c:numRef>
          </c:val>
        </c:ser>
        <c:dLbls>
          <c:showLegendKey val="0"/>
          <c:showVal val="0"/>
          <c:showCatName val="0"/>
          <c:showSerName val="0"/>
          <c:showPercent val="0"/>
          <c:showBubbleSize val="0"/>
        </c:dLbls>
        <c:gapWidth val="150"/>
        <c:axId val="298861904"/>
        <c:axId val="29886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298861904"/>
        <c:axId val="298862296"/>
      </c:lineChart>
      <c:dateAx>
        <c:axId val="298861904"/>
        <c:scaling>
          <c:orientation val="minMax"/>
        </c:scaling>
        <c:delete val="1"/>
        <c:axPos val="b"/>
        <c:numFmt formatCode="ge" sourceLinked="1"/>
        <c:majorTickMark val="none"/>
        <c:minorTickMark val="none"/>
        <c:tickLblPos val="none"/>
        <c:crossAx val="298862296"/>
        <c:crosses val="autoZero"/>
        <c:auto val="1"/>
        <c:lblOffset val="100"/>
        <c:baseTimeUnit val="years"/>
      </c:dateAx>
      <c:valAx>
        <c:axId val="29886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6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　酒田市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106733</v>
      </c>
      <c r="AJ8" s="75"/>
      <c r="AK8" s="75"/>
      <c r="AL8" s="75"/>
      <c r="AM8" s="75"/>
      <c r="AN8" s="75"/>
      <c r="AO8" s="75"/>
      <c r="AP8" s="76"/>
      <c r="AQ8" s="57">
        <f>データ!R6</f>
        <v>602.97</v>
      </c>
      <c r="AR8" s="57"/>
      <c r="AS8" s="57"/>
      <c r="AT8" s="57"/>
      <c r="AU8" s="57"/>
      <c r="AV8" s="57"/>
      <c r="AW8" s="57"/>
      <c r="AX8" s="57"/>
      <c r="AY8" s="57">
        <f>データ!S6</f>
        <v>177.01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66.67</v>
      </c>
      <c r="K10" s="57"/>
      <c r="L10" s="57"/>
      <c r="M10" s="57"/>
      <c r="N10" s="57"/>
      <c r="O10" s="57"/>
      <c r="P10" s="57"/>
      <c r="Q10" s="57"/>
      <c r="R10" s="57">
        <f>データ!O6</f>
        <v>99.67</v>
      </c>
      <c r="S10" s="57"/>
      <c r="T10" s="57"/>
      <c r="U10" s="57"/>
      <c r="V10" s="57"/>
      <c r="W10" s="57"/>
      <c r="X10" s="57"/>
      <c r="Y10" s="57"/>
      <c r="Z10" s="65">
        <f>データ!P6</f>
        <v>3499</v>
      </c>
      <c r="AA10" s="65"/>
      <c r="AB10" s="65"/>
      <c r="AC10" s="65"/>
      <c r="AD10" s="65"/>
      <c r="AE10" s="65"/>
      <c r="AF10" s="65"/>
      <c r="AG10" s="65"/>
      <c r="AH10" s="2"/>
      <c r="AI10" s="65">
        <f>データ!T6</f>
        <v>105845</v>
      </c>
      <c r="AJ10" s="65"/>
      <c r="AK10" s="65"/>
      <c r="AL10" s="65"/>
      <c r="AM10" s="65"/>
      <c r="AN10" s="65"/>
      <c r="AO10" s="65"/>
      <c r="AP10" s="65"/>
      <c r="AQ10" s="57">
        <f>データ!U6</f>
        <v>276.5</v>
      </c>
      <c r="AR10" s="57"/>
      <c r="AS10" s="57"/>
      <c r="AT10" s="57"/>
      <c r="AU10" s="57"/>
      <c r="AV10" s="57"/>
      <c r="AW10" s="57"/>
      <c r="AX10" s="57"/>
      <c r="AY10" s="57">
        <f>データ!V6</f>
        <v>382.8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62049</v>
      </c>
      <c r="D6" s="31">
        <f t="shared" si="3"/>
        <v>46</v>
      </c>
      <c r="E6" s="31">
        <f t="shared" si="3"/>
        <v>1</v>
      </c>
      <c r="F6" s="31">
        <f t="shared" si="3"/>
        <v>0</v>
      </c>
      <c r="G6" s="31">
        <f t="shared" si="3"/>
        <v>1</v>
      </c>
      <c r="H6" s="31" t="str">
        <f t="shared" si="3"/>
        <v>山形県　酒田市</v>
      </c>
      <c r="I6" s="31" t="str">
        <f t="shared" si="3"/>
        <v>法適用</v>
      </c>
      <c r="J6" s="31" t="str">
        <f t="shared" si="3"/>
        <v>水道事業</v>
      </c>
      <c r="K6" s="31" t="str">
        <f t="shared" si="3"/>
        <v>末端給水事業</v>
      </c>
      <c r="L6" s="31" t="str">
        <f t="shared" si="3"/>
        <v>A3</v>
      </c>
      <c r="M6" s="32" t="str">
        <f t="shared" si="3"/>
        <v>-</v>
      </c>
      <c r="N6" s="32">
        <f t="shared" si="3"/>
        <v>66.67</v>
      </c>
      <c r="O6" s="32">
        <f t="shared" si="3"/>
        <v>99.67</v>
      </c>
      <c r="P6" s="32">
        <f t="shared" si="3"/>
        <v>3499</v>
      </c>
      <c r="Q6" s="32">
        <f t="shared" si="3"/>
        <v>106733</v>
      </c>
      <c r="R6" s="32">
        <f t="shared" si="3"/>
        <v>602.97</v>
      </c>
      <c r="S6" s="32">
        <f t="shared" si="3"/>
        <v>177.01</v>
      </c>
      <c r="T6" s="32">
        <f t="shared" si="3"/>
        <v>105845</v>
      </c>
      <c r="U6" s="32">
        <f t="shared" si="3"/>
        <v>276.5</v>
      </c>
      <c r="V6" s="32">
        <f t="shared" si="3"/>
        <v>382.8</v>
      </c>
      <c r="W6" s="33">
        <f>IF(W7="",NA(),W7)</f>
        <v>104.04</v>
      </c>
      <c r="X6" s="33">
        <f t="shared" ref="X6:AF6" si="4">IF(X7="",NA(),X7)</f>
        <v>105.22</v>
      </c>
      <c r="Y6" s="33">
        <f t="shared" si="4"/>
        <v>107.01</v>
      </c>
      <c r="Z6" s="33">
        <f t="shared" si="4"/>
        <v>107.86</v>
      </c>
      <c r="AA6" s="33">
        <f t="shared" si="4"/>
        <v>112.24</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833.25</v>
      </c>
      <c r="AT6" s="33">
        <f t="shared" ref="AT6:BB6" si="6">IF(AT7="",NA(),AT7)</f>
        <v>836.1</v>
      </c>
      <c r="AU6" s="33">
        <f t="shared" si="6"/>
        <v>1142.23</v>
      </c>
      <c r="AV6" s="33">
        <f t="shared" si="6"/>
        <v>325</v>
      </c>
      <c r="AW6" s="33">
        <f t="shared" si="6"/>
        <v>372.75</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329.93</v>
      </c>
      <c r="BE6" s="33">
        <f t="shared" ref="BE6:BM6" si="7">IF(BE7="",NA(),BE7)</f>
        <v>298.64999999999998</v>
      </c>
      <c r="BF6" s="33">
        <f t="shared" si="7"/>
        <v>287.62</v>
      </c>
      <c r="BG6" s="33">
        <f t="shared" si="7"/>
        <v>269.83999999999997</v>
      </c>
      <c r="BH6" s="33">
        <f t="shared" si="7"/>
        <v>254.08</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91.78</v>
      </c>
      <c r="BP6" s="33">
        <f t="shared" ref="BP6:BX6" si="8">IF(BP7="",NA(),BP7)</f>
        <v>93.87</v>
      </c>
      <c r="BQ6" s="33">
        <f t="shared" si="8"/>
        <v>96.35</v>
      </c>
      <c r="BR6" s="33">
        <f t="shared" si="8"/>
        <v>97.42</v>
      </c>
      <c r="BS6" s="33">
        <f t="shared" si="8"/>
        <v>100.23</v>
      </c>
      <c r="BT6" s="33">
        <f t="shared" si="8"/>
        <v>100.16</v>
      </c>
      <c r="BU6" s="33">
        <f t="shared" si="8"/>
        <v>100.16</v>
      </c>
      <c r="BV6" s="33">
        <f t="shared" si="8"/>
        <v>100.07</v>
      </c>
      <c r="BW6" s="33">
        <f t="shared" si="8"/>
        <v>106.22</v>
      </c>
      <c r="BX6" s="33">
        <f t="shared" si="8"/>
        <v>106.69</v>
      </c>
      <c r="BY6" s="32" t="str">
        <f>IF(BY7="","",IF(BY7="-","【-】","【"&amp;SUBSTITUTE(TEXT(BY7,"#,##0.00"),"-","△")&amp;"】"))</f>
        <v>【104.99】</v>
      </c>
      <c r="BZ6" s="33">
        <f>IF(BZ7="",NA(),BZ7)</f>
        <v>237.08</v>
      </c>
      <c r="CA6" s="33">
        <f t="shared" ref="CA6:CI6" si="9">IF(CA7="",NA(),CA7)</f>
        <v>232.24</v>
      </c>
      <c r="CB6" s="33">
        <f t="shared" si="9"/>
        <v>226.47</v>
      </c>
      <c r="CC6" s="33">
        <f t="shared" si="9"/>
        <v>224.34</v>
      </c>
      <c r="CD6" s="33">
        <f t="shared" si="9"/>
        <v>218.23</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48.3</v>
      </c>
      <c r="CL6" s="33">
        <f t="shared" ref="CL6:CT6" si="10">IF(CL7="",NA(),CL7)</f>
        <v>49.45</v>
      </c>
      <c r="CM6" s="33">
        <f t="shared" si="10"/>
        <v>49.02</v>
      </c>
      <c r="CN6" s="33">
        <f t="shared" si="10"/>
        <v>44.71</v>
      </c>
      <c r="CO6" s="33">
        <f t="shared" si="10"/>
        <v>44.23</v>
      </c>
      <c r="CP6" s="33">
        <f t="shared" si="10"/>
        <v>62.81</v>
      </c>
      <c r="CQ6" s="33">
        <f t="shared" si="10"/>
        <v>62.5</v>
      </c>
      <c r="CR6" s="33">
        <f t="shared" si="10"/>
        <v>62.45</v>
      </c>
      <c r="CS6" s="33">
        <f t="shared" si="10"/>
        <v>62.12</v>
      </c>
      <c r="CT6" s="33">
        <f t="shared" si="10"/>
        <v>62.26</v>
      </c>
      <c r="CU6" s="32" t="str">
        <f>IF(CU7="","",IF(CU7="-","【-】","【"&amp;SUBSTITUTE(TEXT(CU7,"#,##0.00"),"-","△")&amp;"】"))</f>
        <v>【59.76】</v>
      </c>
      <c r="CV6" s="33">
        <f>IF(CV7="",NA(),CV7)</f>
        <v>90.36</v>
      </c>
      <c r="CW6" s="33">
        <f t="shared" ref="CW6:DE6" si="11">IF(CW7="",NA(),CW7)</f>
        <v>90.91</v>
      </c>
      <c r="CX6" s="33">
        <f t="shared" si="11"/>
        <v>91.3</v>
      </c>
      <c r="CY6" s="33">
        <f t="shared" si="11"/>
        <v>91.68</v>
      </c>
      <c r="CZ6" s="33">
        <f t="shared" si="11"/>
        <v>90.82</v>
      </c>
      <c r="DA6" s="33">
        <f t="shared" si="11"/>
        <v>89.45</v>
      </c>
      <c r="DB6" s="33">
        <f t="shared" si="11"/>
        <v>89.62</v>
      </c>
      <c r="DC6" s="33">
        <f t="shared" si="11"/>
        <v>89.76</v>
      </c>
      <c r="DD6" s="33">
        <f t="shared" si="11"/>
        <v>89.45</v>
      </c>
      <c r="DE6" s="33">
        <f t="shared" si="11"/>
        <v>89.5</v>
      </c>
      <c r="DF6" s="32" t="str">
        <f>IF(DF7="","",IF(DF7="-","【-】","【"&amp;SUBSTITUTE(TEXT(DF7,"#,##0.00"),"-","△")&amp;"】"))</f>
        <v>【89.95】</v>
      </c>
      <c r="DG6" s="33">
        <f>IF(DG7="",NA(),DG7)</f>
        <v>43.65</v>
      </c>
      <c r="DH6" s="33">
        <f t="shared" ref="DH6:DP6" si="12">IF(DH7="",NA(),DH7)</f>
        <v>45.6</v>
      </c>
      <c r="DI6" s="33">
        <f t="shared" si="12"/>
        <v>47.1</v>
      </c>
      <c r="DJ6" s="33">
        <f t="shared" si="12"/>
        <v>47.9</v>
      </c>
      <c r="DK6" s="33">
        <f t="shared" si="12"/>
        <v>49.35</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3.01</v>
      </c>
      <c r="DS6" s="33">
        <f t="shared" ref="DS6:EA6" si="13">IF(DS7="",NA(),DS7)</f>
        <v>4.7300000000000004</v>
      </c>
      <c r="DT6" s="33">
        <f t="shared" si="13"/>
        <v>5.55</v>
      </c>
      <c r="DU6" s="33">
        <f t="shared" si="13"/>
        <v>8.15</v>
      </c>
      <c r="DV6" s="33">
        <f t="shared" si="13"/>
        <v>11.67</v>
      </c>
      <c r="DW6" s="33">
        <f t="shared" si="13"/>
        <v>9.14</v>
      </c>
      <c r="DX6" s="33">
        <f t="shared" si="13"/>
        <v>10.19</v>
      </c>
      <c r="DY6" s="33">
        <f t="shared" si="13"/>
        <v>10.9</v>
      </c>
      <c r="DZ6" s="33">
        <f t="shared" si="13"/>
        <v>12.03</v>
      </c>
      <c r="EA6" s="33">
        <f t="shared" si="13"/>
        <v>13.14</v>
      </c>
      <c r="EB6" s="32" t="str">
        <f>IF(EB7="","",IF(EB7="-","【-】","【"&amp;SUBSTITUTE(TEXT(EB7,"#,##0.00"),"-","△")&amp;"】"))</f>
        <v>【13.18】</v>
      </c>
      <c r="EC6" s="33">
        <f>IF(EC7="",NA(),EC7)</f>
        <v>0.28999999999999998</v>
      </c>
      <c r="ED6" s="33">
        <f t="shared" ref="ED6:EL6" si="14">IF(ED7="",NA(),ED7)</f>
        <v>0.47</v>
      </c>
      <c r="EE6" s="33">
        <f t="shared" si="14"/>
        <v>0.26</v>
      </c>
      <c r="EF6" s="33">
        <f t="shared" si="14"/>
        <v>0.24</v>
      </c>
      <c r="EG6" s="33">
        <f t="shared" si="14"/>
        <v>0.38</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62049</v>
      </c>
      <c r="D7" s="35">
        <v>46</v>
      </c>
      <c r="E7" s="35">
        <v>1</v>
      </c>
      <c r="F7" s="35">
        <v>0</v>
      </c>
      <c r="G7" s="35">
        <v>1</v>
      </c>
      <c r="H7" s="35" t="s">
        <v>92</v>
      </c>
      <c r="I7" s="35" t="s">
        <v>93</v>
      </c>
      <c r="J7" s="35" t="s">
        <v>94</v>
      </c>
      <c r="K7" s="35" t="s">
        <v>95</v>
      </c>
      <c r="L7" s="35" t="s">
        <v>96</v>
      </c>
      <c r="M7" s="36" t="s">
        <v>97</v>
      </c>
      <c r="N7" s="36">
        <v>66.67</v>
      </c>
      <c r="O7" s="36">
        <v>99.67</v>
      </c>
      <c r="P7" s="36">
        <v>3499</v>
      </c>
      <c r="Q7" s="36">
        <v>106733</v>
      </c>
      <c r="R7" s="36">
        <v>602.97</v>
      </c>
      <c r="S7" s="36">
        <v>177.01</v>
      </c>
      <c r="T7" s="36">
        <v>105845</v>
      </c>
      <c r="U7" s="36">
        <v>276.5</v>
      </c>
      <c r="V7" s="36">
        <v>382.8</v>
      </c>
      <c r="W7" s="36">
        <v>104.04</v>
      </c>
      <c r="X7" s="36">
        <v>105.22</v>
      </c>
      <c r="Y7" s="36">
        <v>107.01</v>
      </c>
      <c r="Z7" s="36">
        <v>107.86</v>
      </c>
      <c r="AA7" s="36">
        <v>112.24</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833.25</v>
      </c>
      <c r="AT7" s="36">
        <v>836.1</v>
      </c>
      <c r="AU7" s="36">
        <v>1142.23</v>
      </c>
      <c r="AV7" s="36">
        <v>325</v>
      </c>
      <c r="AW7" s="36">
        <v>372.75</v>
      </c>
      <c r="AX7" s="36">
        <v>608.24</v>
      </c>
      <c r="AY7" s="36">
        <v>633.30999999999995</v>
      </c>
      <c r="AZ7" s="36">
        <v>648.09</v>
      </c>
      <c r="BA7" s="36">
        <v>344.19</v>
      </c>
      <c r="BB7" s="36">
        <v>352.05</v>
      </c>
      <c r="BC7" s="36">
        <v>262.74</v>
      </c>
      <c r="BD7" s="36">
        <v>329.93</v>
      </c>
      <c r="BE7" s="36">
        <v>298.64999999999998</v>
      </c>
      <c r="BF7" s="36">
        <v>287.62</v>
      </c>
      <c r="BG7" s="36">
        <v>269.83999999999997</v>
      </c>
      <c r="BH7" s="36">
        <v>254.08</v>
      </c>
      <c r="BI7" s="36">
        <v>263.83999999999997</v>
      </c>
      <c r="BJ7" s="36">
        <v>257.41000000000003</v>
      </c>
      <c r="BK7" s="36">
        <v>253.86</v>
      </c>
      <c r="BL7" s="36">
        <v>252.09</v>
      </c>
      <c r="BM7" s="36">
        <v>250.76</v>
      </c>
      <c r="BN7" s="36">
        <v>276.38</v>
      </c>
      <c r="BO7" s="36">
        <v>91.78</v>
      </c>
      <c r="BP7" s="36">
        <v>93.87</v>
      </c>
      <c r="BQ7" s="36">
        <v>96.35</v>
      </c>
      <c r="BR7" s="36">
        <v>97.42</v>
      </c>
      <c r="BS7" s="36">
        <v>100.23</v>
      </c>
      <c r="BT7" s="36">
        <v>100.16</v>
      </c>
      <c r="BU7" s="36">
        <v>100.16</v>
      </c>
      <c r="BV7" s="36">
        <v>100.07</v>
      </c>
      <c r="BW7" s="36">
        <v>106.22</v>
      </c>
      <c r="BX7" s="36">
        <v>106.69</v>
      </c>
      <c r="BY7" s="36">
        <v>104.99</v>
      </c>
      <c r="BZ7" s="36">
        <v>237.08</v>
      </c>
      <c r="CA7" s="36">
        <v>232.24</v>
      </c>
      <c r="CB7" s="36">
        <v>226.47</v>
      </c>
      <c r="CC7" s="36">
        <v>224.34</v>
      </c>
      <c r="CD7" s="36">
        <v>218.23</v>
      </c>
      <c r="CE7" s="36">
        <v>166.38</v>
      </c>
      <c r="CF7" s="36">
        <v>166.17</v>
      </c>
      <c r="CG7" s="36">
        <v>164.93</v>
      </c>
      <c r="CH7" s="36">
        <v>155.22999999999999</v>
      </c>
      <c r="CI7" s="36">
        <v>154.91999999999999</v>
      </c>
      <c r="CJ7" s="36">
        <v>163.72</v>
      </c>
      <c r="CK7" s="36">
        <v>48.3</v>
      </c>
      <c r="CL7" s="36">
        <v>49.45</v>
      </c>
      <c r="CM7" s="36">
        <v>49.02</v>
      </c>
      <c r="CN7" s="36">
        <v>44.71</v>
      </c>
      <c r="CO7" s="36">
        <v>44.23</v>
      </c>
      <c r="CP7" s="36">
        <v>62.81</v>
      </c>
      <c r="CQ7" s="36">
        <v>62.5</v>
      </c>
      <c r="CR7" s="36">
        <v>62.45</v>
      </c>
      <c r="CS7" s="36">
        <v>62.12</v>
      </c>
      <c r="CT7" s="36">
        <v>62.26</v>
      </c>
      <c r="CU7" s="36">
        <v>59.76</v>
      </c>
      <c r="CV7" s="36">
        <v>90.36</v>
      </c>
      <c r="CW7" s="36">
        <v>90.91</v>
      </c>
      <c r="CX7" s="36">
        <v>91.3</v>
      </c>
      <c r="CY7" s="36">
        <v>91.68</v>
      </c>
      <c r="CZ7" s="36">
        <v>90.82</v>
      </c>
      <c r="DA7" s="36">
        <v>89.45</v>
      </c>
      <c r="DB7" s="36">
        <v>89.62</v>
      </c>
      <c r="DC7" s="36">
        <v>89.76</v>
      </c>
      <c r="DD7" s="36">
        <v>89.45</v>
      </c>
      <c r="DE7" s="36">
        <v>89.5</v>
      </c>
      <c r="DF7" s="36">
        <v>89.95</v>
      </c>
      <c r="DG7" s="36">
        <v>43.65</v>
      </c>
      <c r="DH7" s="36">
        <v>45.6</v>
      </c>
      <c r="DI7" s="36">
        <v>47.1</v>
      </c>
      <c r="DJ7" s="36">
        <v>47.9</v>
      </c>
      <c r="DK7" s="36">
        <v>49.35</v>
      </c>
      <c r="DL7" s="36">
        <v>39.159999999999997</v>
      </c>
      <c r="DM7" s="36">
        <v>40.21</v>
      </c>
      <c r="DN7" s="36">
        <v>41.12</v>
      </c>
      <c r="DO7" s="36">
        <v>44.91</v>
      </c>
      <c r="DP7" s="36">
        <v>45.89</v>
      </c>
      <c r="DQ7" s="36">
        <v>47.18</v>
      </c>
      <c r="DR7" s="36">
        <v>3.01</v>
      </c>
      <c r="DS7" s="36">
        <v>4.7300000000000004</v>
      </c>
      <c r="DT7" s="36">
        <v>5.55</v>
      </c>
      <c r="DU7" s="36">
        <v>8.15</v>
      </c>
      <c r="DV7" s="36">
        <v>11.67</v>
      </c>
      <c r="DW7" s="36">
        <v>9.14</v>
      </c>
      <c r="DX7" s="36">
        <v>10.19</v>
      </c>
      <c r="DY7" s="36">
        <v>10.9</v>
      </c>
      <c r="DZ7" s="36">
        <v>12.03</v>
      </c>
      <c r="EA7" s="36">
        <v>13.14</v>
      </c>
      <c r="EB7" s="36">
        <v>13.18</v>
      </c>
      <c r="EC7" s="36">
        <v>0.28999999999999998</v>
      </c>
      <c r="ED7" s="36">
        <v>0.47</v>
      </c>
      <c r="EE7" s="36">
        <v>0.26</v>
      </c>
      <c r="EF7" s="36">
        <v>0.24</v>
      </c>
      <c r="EG7" s="36">
        <v>0.38</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酒田市</cp:lastModifiedBy>
  <dcterms:created xsi:type="dcterms:W3CDTF">2017-02-01T08:35:08Z</dcterms:created>
  <dcterms:modified xsi:type="dcterms:W3CDTF">2017-02-03T05:09:24Z</dcterms:modified>
  <cp:category/>
</cp:coreProperties>
</file>