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660\Desktop\２月作成中\経営比較分析表\経営比較分析簡水\"/>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<sst xmlns="http://schemas.openxmlformats.org/spreadsheetml/2006/main" count="218" uniqueCount="108">
  <si>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</si>
  <si>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</si>
  <si>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</si>
  <si>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</si>
  <si>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</si>
  <si>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</si>
  <si>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</si>
  <si>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</si>
  <si>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</si>
  <si>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</si>
  <si>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</si>
  <si>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</si>
  <si>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</si>
  <si>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</si>
  <si>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</si>
  <si>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</si>
  <si>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</si>
  <si>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</si>
  <si>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</si>
  <si>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</si>
  <si>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</si>
  <si>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</si>
  <si>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</si>
  <si>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</si>
  <si>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</si>
  <si>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</si>
  <si>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</si>
  <si>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</si>
  <si>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</si>
  <si>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</si>
  <si>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</si>
  <si>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</si>
  <si>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</si>
  <si>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</si>
  <si>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</si>
  <si>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</si>
  <si>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</si>
  <si>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</si>
  <si>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</si>
  <si>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</si>
  <si>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</si>
  <si>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</si>
  <si>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</si>
  <si>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</si>
  <si>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</si>
  <si>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</si>
  <si>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</si>
  <si>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</si>
  <si>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</si>
  <si>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</si>
  <si>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</si>
  <si>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</si>
  <si>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</si>
  <si>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</si>
  <si>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</si>
  <si>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</si>
  <si>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</si>
  <si>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</si>
  <si>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</si>
  <si>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</si>
  <si>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</si>
  <si>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</si>
  <si>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</si>
  <si>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</si>
  <si>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</si>
  <si>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</si>
  <si>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</si>
  <si>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</si>
  <si>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</si>
  <si>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</si>
  <si>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</si>
  <si>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</si>
  <si>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</si>
  <si>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</si>
  <si>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</si>
  <si>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</si>
  <si>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</si>
  <si>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</si>
  <si>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</si>
  <si>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</si>
  <si>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</si>
  <si>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</si>
  <si>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</si>
  <si>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</si>
  <si>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</si>
  <si>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</si>
  <si>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</si>
  <si>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</si>
  <si>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</si>
  <si>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</si>
  <si>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</si>
  <si>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</si>
  <si>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</si>
  <si>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寒河江市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</si>
  <si>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</si>
  <si>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</si>
  <si>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</si>
  <si>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</si>
  <si>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</si>
  <si>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</si>
  <si>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</si>
  <si>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</si>
  <si>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</si>
  <si>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</si>
  <si>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</si>
  <si>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平成23年度供用開始した施設のため、老朽化に該当する資産無し。</t>
    <rPh sb="1" eb="3">
      <t>ヘイセイ</t>
    </rPh>
    <rPh sb="5" eb="7">
      <t>ネンド</t>
    </rPh>
    <rPh sb="7" eb="9">
      <t>キョウヨウ</t>
    </rPh>
    <rPh sb="9" eb="11">
      <t>カイシ</t>
    </rPh>
    <rPh sb="13" eb="15">
      <t>シセツ</t>
    </rPh>
    <rPh sb="19" eb="22">
      <t>ロウキュウカ</t>
    </rPh>
    <rPh sb="23" eb="25">
      <t>ガイトウ</t>
    </rPh>
    <rPh sb="27" eb="29">
      <t>シサン</t>
    </rPh>
    <rPh sb="29" eb="30">
      <t>ナ</t>
    </rPh>
    <phoneticPr fontId="4"/>
  </si>
  <si>
    <r>
      <t xml:space="preserve">①収益的収支比率
</t>
    </r>
    <r>
      <rPr>
        <sz val="11"/>
        <color rgb="FFFF0000"/>
        <rFont val="ＭＳ ゴシック"/>
        <family val="3"/>
        <charset val="128"/>
      </rPr>
      <t>　</t>
    </r>
    <r>
      <rPr>
        <sz val="11"/>
        <rFont val="ＭＳ ゴシック"/>
        <family val="3"/>
        <charset val="128"/>
      </rPr>
      <t>不採算分は繰入金により充当されているため、100％である。</t>
    </r>
    <r>
      <rPr>
        <sz val="11"/>
        <color theme="1"/>
        <rFont val="ＭＳ ゴシック"/>
        <family val="3"/>
        <charset val="128"/>
      </rPr>
      <t xml:space="preserve">
⑤料金回収率
⑥給水原価
⑦施設利用率
　料金回収率と施設利用率が低水準であり、給水原価が高水準となるのは水道利用者数が少ないことが原因である。
⑧有収率
　</t>
    </r>
    <r>
      <rPr>
        <sz val="11"/>
        <rFont val="ＭＳ ゴシック"/>
        <family val="3"/>
        <charset val="128"/>
      </rPr>
      <t>有収率が低水準となるのは、水道利用者が少ないため浄水が水道管末に到達するまで長時間を要することから、それら浄水の停滞に伴う消毒効果の減少を防ぐため管末で排水している水質保全水量が原因である。</t>
    </r>
    <rPh sb="1" eb="4">
      <t>シュウエキテキ</t>
    </rPh>
    <rPh sb="4" eb="6">
      <t>シュウシ</t>
    </rPh>
    <rPh sb="6" eb="8">
      <t>ヒリツ</t>
    </rPh>
    <rPh sb="10" eb="13">
      <t>フサイサン</t>
    </rPh>
    <rPh sb="13" eb="14">
      <t>ブン</t>
    </rPh>
    <rPh sb="15" eb="17">
      <t>クリイレ</t>
    </rPh>
    <rPh sb="17" eb="18">
      <t>キン</t>
    </rPh>
    <rPh sb="21" eb="23">
      <t>ジュウトウ</t>
    </rPh>
    <rPh sb="41" eb="43">
      <t>リョウキン</t>
    </rPh>
    <rPh sb="43" eb="45">
      <t>カイシュウ</t>
    </rPh>
    <rPh sb="45" eb="46">
      <t>リツ</t>
    </rPh>
    <rPh sb="48" eb="50">
      <t>キュウスイ</t>
    </rPh>
    <rPh sb="50" eb="52">
      <t>ゲンカ</t>
    </rPh>
    <rPh sb="54" eb="56">
      <t>シセツ</t>
    </rPh>
    <rPh sb="56" eb="59">
      <t>リヨウリツ</t>
    </rPh>
    <rPh sb="61" eb="63">
      <t>リョウキン</t>
    </rPh>
    <rPh sb="63" eb="65">
      <t>カイシュウ</t>
    </rPh>
    <rPh sb="65" eb="66">
      <t>リツ</t>
    </rPh>
    <rPh sb="67" eb="69">
      <t>シセツ</t>
    </rPh>
    <rPh sb="69" eb="72">
      <t>リヨウリツ</t>
    </rPh>
    <rPh sb="73" eb="76">
      <t>テイスイジュン</t>
    </rPh>
    <rPh sb="80" eb="82">
      <t>キュウスイ</t>
    </rPh>
    <rPh sb="82" eb="84">
      <t>ゲンカ</t>
    </rPh>
    <rPh sb="85" eb="88">
      <t>コウスイジュン</t>
    </rPh>
    <rPh sb="93" eb="95">
      <t>スイドウ</t>
    </rPh>
    <rPh sb="95" eb="98">
      <t>リヨウシャ</t>
    </rPh>
    <rPh sb="98" eb="99">
      <t>スウ</t>
    </rPh>
    <rPh sb="100" eb="101">
      <t>スク</t>
    </rPh>
    <rPh sb="106" eb="108">
      <t>ゲンイン</t>
    </rPh>
    <rPh sb="114" eb="117">
      <t>ユウシュウリツ</t>
    </rPh>
    <rPh sb="132" eb="134">
      <t>スイドウ</t>
    </rPh>
    <rPh sb="134" eb="137">
      <t>リヨウシャ</t>
    </rPh>
    <rPh sb="138" eb="139">
      <t>スク</t>
    </rPh>
    <rPh sb="143" eb="145">
      <t>ジョウスイ</t>
    </rPh>
    <rPh sb="146" eb="149">
      <t>スイドウカン</t>
    </rPh>
    <rPh sb="151" eb="153">
      <t>トウタツ</t>
    </rPh>
    <rPh sb="157" eb="160">
      <t>チョウジカン</t>
    </rPh>
    <rPh sb="161" eb="162">
      <t>ヨウ</t>
    </rPh>
    <rPh sb="175" eb="177">
      <t>テイタイ</t>
    </rPh>
    <rPh sb="178" eb="179">
      <t>トモナ</t>
    </rPh>
    <rPh sb="180" eb="182">
      <t>ショウドク</t>
    </rPh>
    <rPh sb="182" eb="184">
      <t>コウカ</t>
    </rPh>
    <rPh sb="185" eb="187">
      <t>ゲンショウ</t>
    </rPh>
    <rPh sb="192" eb="193">
      <t>カン</t>
    </rPh>
    <rPh sb="193" eb="194">
      <t>スエ</t>
    </rPh>
    <rPh sb="195" eb="197">
      <t>ハイスイ</t>
    </rPh>
    <rPh sb="201" eb="203">
      <t>スイシツ</t>
    </rPh>
    <rPh sb="203" eb="205">
      <t>ホゼン</t>
    </rPh>
    <rPh sb="205" eb="207">
      <t>スイリョウ</t>
    </rPh>
    <rPh sb="208" eb="210">
      <t>ゲンイン</t>
    </rPh>
    <phoneticPr fontId="4"/>
  </si>
  <si>
    <r>
      <t>⑤料金回収率
⑦施設利用率
　</t>
    </r>
    <r>
      <rPr>
        <sz val="11"/>
        <rFont val="ＭＳ ゴシック"/>
        <family val="3"/>
        <charset val="128"/>
      </rPr>
      <t>事業規模が小さいため、各項目が平均値を下回っており経営が厳しい状況である。今後、水道利用者増を図り、歳出削減の徹底や財源確保に努め、健全な事業運営に努めるとともに、平成30年度上水道との事業統合に向けて準備をすすめていく。</t>
    </r>
    <rPh sb="1" eb="3">
      <t>リョウキン</t>
    </rPh>
    <rPh sb="3" eb="5">
      <t>カイシュウ</t>
    </rPh>
    <rPh sb="5" eb="6">
      <t>リツ</t>
    </rPh>
    <rPh sb="8" eb="10">
      <t>シセツ</t>
    </rPh>
    <rPh sb="10" eb="13">
      <t>リヨウリツ</t>
    </rPh>
    <rPh sb="15" eb="17">
      <t>ジギョウ</t>
    </rPh>
    <rPh sb="17" eb="19">
      <t>キボ</t>
    </rPh>
    <rPh sb="20" eb="21">
      <t>チイ</t>
    </rPh>
    <rPh sb="30" eb="33">
      <t>ヘイキンチ</t>
    </rPh>
    <rPh sb="34" eb="36">
      <t>シタマワ</t>
    </rPh>
    <rPh sb="40" eb="42">
      <t>ケイエイ</t>
    </rPh>
    <rPh sb="43" eb="44">
      <t>キビ</t>
    </rPh>
    <rPh sb="46" eb="48">
      <t>ジョウキョウ</t>
    </rPh>
    <rPh sb="52" eb="54">
      <t>コンゴ</t>
    </rPh>
    <rPh sb="62" eb="63">
      <t>ハカ</t>
    </rPh>
    <rPh sb="65" eb="67">
      <t>サイシュツ</t>
    </rPh>
    <rPh sb="67" eb="69">
      <t>サクゲン</t>
    </rPh>
    <rPh sb="70" eb="72">
      <t>テッテイ</t>
    </rPh>
    <rPh sb="73" eb="75">
      <t>ザイゲン</t>
    </rPh>
    <rPh sb="75" eb="77">
      <t>カクホ</t>
    </rPh>
    <rPh sb="78" eb="79">
      <t>ツト</t>
    </rPh>
    <rPh sb="81" eb="83">
      <t>ケンゼン</t>
    </rPh>
    <rPh sb="84" eb="86">
      <t>ジギョウ</t>
    </rPh>
    <rPh sb="86" eb="88">
      <t>ウンエイ</t>
    </rPh>
    <rPh sb="89" eb="90">
      <t>ツト</t>
    </rPh>
    <rPh sb="103" eb="106">
      <t>ジョウスイドウ</t>
    </rPh>
    <rPh sb="108" eb="110">
      <t>ジギョウ</t>
    </rPh>
    <rPh sb="110" eb="112">
      <t>トウゴウ</t>
    </rPh>
    <rPh sb="113" eb="114">
      <t>ム</t>
    </rPh>
    <rPh sb="116" eb="118">
      <t>ジュンビ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</si>
</sst>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78-4DD9-A8E5-85829B34A9EC}"/>
            </c:ext>
          </c:extLst>
        </c:ser>
        <c:dLbls>
          <c:showLegendKey val="0"/>
          <c:showVal val="0"/>
          <c:showCatName val="0"/>
          <c:showSerName val="0"/>
          <c:showPercent val="0"/>
          <c:showBubbleSize val="0"/>
        </c:dLbls>
        <c:gapWidth val="150"/>
        <c:axId val="161580544"/>
        <c:axId val="1615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extLst>
            <c:ext xmlns:c16="http://schemas.microsoft.com/office/drawing/2014/chart" uri="{C3380CC4-5D6E-409C-BE32-E72D297353CC}">
              <c16:uniqueId val="{00000001-3A78-4DD9-A8E5-85829B34A9EC}"/>
            </c:ext>
          </c:extLst>
        </c:ser>
        <c:dLbls>
          <c:showLegendKey val="0"/>
          <c:showVal val="0"/>
          <c:showCatName val="0"/>
          <c:showSerName val="0"/>
          <c:showPercent val="0"/>
          <c:showBubbleSize val="0"/>
        </c:dLbls>
        <c:marker val="1"/>
        <c:smooth val="0"/>
        <c:axId val="161580544"/>
        <c:axId val="161582464"/>
      </c:lineChart>
      <c:dateAx>
        <c:axId val="161580544"/>
        <c:scaling>
          <c:orientation val="minMax"/>
        </c:scaling>
        <c:delete val="1"/>
        <c:axPos val="b"/>
        <c:numFmt formatCode="ge" sourceLinked="1"/>
        <c:majorTickMark val="none"/>
        <c:minorTickMark val="none"/>
        <c:tickLblPos val="none"/>
        <c:crossAx val="161582464"/>
        <c:crosses val="autoZero"/>
        <c:auto val="1"/>
        <c:lblOffset val="100"/>
        <c:baseTimeUnit val="years"/>
      </c:dateAx>
      <c:valAx>
        <c:axId val="1615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29.48</c:v>
                </c:pt>
                <c:pt idx="1">
                  <c:v>31.43</c:v>
                </c:pt>
                <c:pt idx="2">
                  <c:v>23.79</c:v>
                </c:pt>
                <c:pt idx="3">
                  <c:v>22.92</c:v>
                </c:pt>
                <c:pt idx="4">
                  <c:v>28.55</c:v>
                </c:pt>
              </c:numCache>
            </c:numRef>
          </c:val>
          <c:extLst>
            <c:ext xmlns:c16="http://schemas.microsoft.com/office/drawing/2014/chart" uri="{C3380CC4-5D6E-409C-BE32-E72D297353CC}">
              <c16:uniqueId val="{00000000-CB9C-4A4A-9A8B-540FDC2BEE3E}"/>
            </c:ext>
          </c:extLst>
        </c:ser>
        <c:dLbls>
          <c:showLegendKey val="0"/>
          <c:showVal val="0"/>
          <c:showCatName val="0"/>
          <c:showSerName val="0"/>
          <c:showPercent val="0"/>
          <c:showBubbleSize val="0"/>
        </c:dLbls>
        <c:gapWidth val="150"/>
        <c:axId val="162638464"/>
        <c:axId val="1626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extLst>
            <c:ext xmlns:c16="http://schemas.microsoft.com/office/drawing/2014/chart" uri="{C3380CC4-5D6E-409C-BE32-E72D297353CC}">
              <c16:uniqueId val="{00000001-CB9C-4A4A-9A8B-540FDC2BEE3E}"/>
            </c:ext>
          </c:extLst>
        </c:ser>
        <c:dLbls>
          <c:showLegendKey val="0"/>
          <c:showVal val="0"/>
          <c:showCatName val="0"/>
          <c:showSerName val="0"/>
          <c:showPercent val="0"/>
          <c:showBubbleSize val="0"/>
        </c:dLbls>
        <c:marker val="1"/>
        <c:smooth val="0"/>
        <c:axId val="162638464"/>
        <c:axId val="162640640"/>
      </c:lineChart>
      <c:dateAx>
        <c:axId val="162638464"/>
        <c:scaling>
          <c:orientation val="minMax"/>
        </c:scaling>
        <c:delete val="1"/>
        <c:axPos val="b"/>
        <c:numFmt formatCode="ge" sourceLinked="1"/>
        <c:majorTickMark val="none"/>
        <c:minorTickMark val="none"/>
        <c:tickLblPos val="none"/>
        <c:crossAx val="162640640"/>
        <c:crosses val="autoZero"/>
        <c:auto val="1"/>
        <c:lblOffset val="100"/>
        <c:baseTimeUnit val="years"/>
      </c:dateAx>
      <c:valAx>
        <c:axId val="1626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10.07</c:v>
                </c:pt>
                <c:pt idx="1">
                  <c:v>26.31</c:v>
                </c:pt>
                <c:pt idx="2">
                  <c:v>24.04</c:v>
                </c:pt>
                <c:pt idx="3">
                  <c:v>20.05</c:v>
                </c:pt>
                <c:pt idx="4">
                  <c:v>19.86</c:v>
                </c:pt>
              </c:numCache>
            </c:numRef>
          </c:val>
          <c:extLst>
            <c:ext xmlns:c16="http://schemas.microsoft.com/office/drawing/2014/chart" uri="{C3380CC4-5D6E-409C-BE32-E72D297353CC}">
              <c16:uniqueId val="{00000000-00F6-40CA-9545-1783267235A7}"/>
            </c:ext>
          </c:extLst>
        </c:ser>
        <c:dLbls>
          <c:showLegendKey val="0"/>
          <c:showVal val="0"/>
          <c:showCatName val="0"/>
          <c:showSerName val="0"/>
          <c:showPercent val="0"/>
          <c:showBubbleSize val="0"/>
        </c:dLbls>
        <c:gapWidth val="150"/>
        <c:axId val="162658560"/>
        <c:axId val="1626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extLst>
            <c:ext xmlns:c16="http://schemas.microsoft.com/office/drawing/2014/chart" uri="{C3380CC4-5D6E-409C-BE32-E72D297353CC}">
              <c16:uniqueId val="{00000001-00F6-40CA-9545-1783267235A7}"/>
            </c:ext>
          </c:extLst>
        </c:ser>
        <c:dLbls>
          <c:showLegendKey val="0"/>
          <c:showVal val="0"/>
          <c:showCatName val="0"/>
          <c:showSerName val="0"/>
          <c:showPercent val="0"/>
          <c:showBubbleSize val="0"/>
        </c:dLbls>
        <c:marker val="1"/>
        <c:smooth val="0"/>
        <c:axId val="162658560"/>
        <c:axId val="162673024"/>
      </c:lineChart>
      <c:dateAx>
        <c:axId val="162658560"/>
        <c:scaling>
          <c:orientation val="minMax"/>
        </c:scaling>
        <c:delete val="1"/>
        <c:axPos val="b"/>
        <c:numFmt formatCode="ge" sourceLinked="1"/>
        <c:majorTickMark val="none"/>
        <c:minorTickMark val="none"/>
        <c:tickLblPos val="none"/>
        <c:crossAx val="162673024"/>
        <c:crosses val="autoZero"/>
        <c:auto val="1"/>
        <c:lblOffset val="100"/>
        <c:baseTimeUnit val="years"/>
      </c:dateAx>
      <c:valAx>
        <c:axId val="1626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AA9-4134-9ED8-3E837230C6B3}"/>
            </c:ext>
          </c:extLst>
        </c:ser>
        <c:dLbls>
          <c:showLegendKey val="0"/>
          <c:showVal val="0"/>
          <c:showCatName val="0"/>
          <c:showSerName val="0"/>
          <c:showPercent val="0"/>
          <c:showBubbleSize val="0"/>
        </c:dLbls>
        <c:gapWidth val="150"/>
        <c:axId val="161604736"/>
        <c:axId val="1616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extLst>
            <c:ext xmlns:c16="http://schemas.microsoft.com/office/drawing/2014/chart" uri="{C3380CC4-5D6E-409C-BE32-E72D297353CC}">
              <c16:uniqueId val="{00000001-3AA9-4134-9ED8-3E837230C6B3}"/>
            </c:ext>
          </c:extLst>
        </c:ser>
        <c:dLbls>
          <c:showLegendKey val="0"/>
          <c:showVal val="0"/>
          <c:showCatName val="0"/>
          <c:showSerName val="0"/>
          <c:showPercent val="0"/>
          <c:showBubbleSize val="0"/>
        </c:dLbls>
        <c:marker val="1"/>
        <c:smooth val="0"/>
        <c:axId val="161604736"/>
        <c:axId val="161606656"/>
      </c:lineChart>
      <c:dateAx>
        <c:axId val="161604736"/>
        <c:scaling>
          <c:orientation val="minMax"/>
        </c:scaling>
        <c:delete val="1"/>
        <c:axPos val="b"/>
        <c:numFmt formatCode="ge" sourceLinked="1"/>
        <c:majorTickMark val="none"/>
        <c:minorTickMark val="none"/>
        <c:tickLblPos val="none"/>
        <c:crossAx val="161606656"/>
        <c:crosses val="autoZero"/>
        <c:auto val="1"/>
        <c:lblOffset val="100"/>
        <c:baseTimeUnit val="years"/>
      </c:dateAx>
      <c:valAx>
        <c:axId val="161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F-4129-9E6B-5DDDB146C18C}"/>
            </c:ext>
          </c:extLst>
        </c:ser>
        <c:dLbls>
          <c:showLegendKey val="0"/>
          <c:showVal val="0"/>
          <c:showCatName val="0"/>
          <c:showSerName val="0"/>
          <c:showPercent val="0"/>
          <c:showBubbleSize val="0"/>
        </c:dLbls>
        <c:gapWidth val="150"/>
        <c:axId val="161751808"/>
        <c:axId val="161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F-4129-9E6B-5DDDB146C18C}"/>
            </c:ext>
          </c:extLst>
        </c:ser>
        <c:dLbls>
          <c:showLegendKey val="0"/>
          <c:showVal val="0"/>
          <c:showCatName val="0"/>
          <c:showSerName val="0"/>
          <c:showPercent val="0"/>
          <c:showBubbleSize val="0"/>
        </c:dLbls>
        <c:marker val="1"/>
        <c:smooth val="0"/>
        <c:axId val="161751808"/>
        <c:axId val="161753728"/>
      </c:lineChart>
      <c:dateAx>
        <c:axId val="161751808"/>
        <c:scaling>
          <c:orientation val="minMax"/>
        </c:scaling>
        <c:delete val="1"/>
        <c:axPos val="b"/>
        <c:numFmt formatCode="ge" sourceLinked="1"/>
        <c:majorTickMark val="none"/>
        <c:minorTickMark val="none"/>
        <c:tickLblPos val="none"/>
        <c:crossAx val="161753728"/>
        <c:crosses val="autoZero"/>
        <c:auto val="1"/>
        <c:lblOffset val="100"/>
        <c:baseTimeUnit val="years"/>
      </c:dateAx>
      <c:valAx>
        <c:axId val="1617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1D-422A-9E4A-25EC031FD4A4}"/>
            </c:ext>
          </c:extLst>
        </c:ser>
        <c:dLbls>
          <c:showLegendKey val="0"/>
          <c:showVal val="0"/>
          <c:showCatName val="0"/>
          <c:showSerName val="0"/>
          <c:showPercent val="0"/>
          <c:showBubbleSize val="0"/>
        </c:dLbls>
        <c:gapWidth val="150"/>
        <c:axId val="161796480"/>
        <c:axId val="1617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1D-422A-9E4A-25EC031FD4A4}"/>
            </c:ext>
          </c:extLst>
        </c:ser>
        <c:dLbls>
          <c:showLegendKey val="0"/>
          <c:showVal val="0"/>
          <c:showCatName val="0"/>
          <c:showSerName val="0"/>
          <c:showPercent val="0"/>
          <c:showBubbleSize val="0"/>
        </c:dLbls>
        <c:marker val="1"/>
        <c:smooth val="0"/>
        <c:axId val="161796480"/>
        <c:axId val="161798400"/>
      </c:lineChart>
      <c:dateAx>
        <c:axId val="161796480"/>
        <c:scaling>
          <c:orientation val="minMax"/>
        </c:scaling>
        <c:delete val="1"/>
        <c:axPos val="b"/>
        <c:numFmt formatCode="ge" sourceLinked="1"/>
        <c:majorTickMark val="none"/>
        <c:minorTickMark val="none"/>
        <c:tickLblPos val="none"/>
        <c:crossAx val="161798400"/>
        <c:crosses val="autoZero"/>
        <c:auto val="1"/>
        <c:lblOffset val="100"/>
        <c:baseTimeUnit val="years"/>
      </c:dateAx>
      <c:valAx>
        <c:axId val="1617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BF-4CD6-ABE8-F328B6E50E1B}"/>
            </c:ext>
          </c:extLst>
        </c:ser>
        <c:dLbls>
          <c:showLegendKey val="0"/>
          <c:showVal val="0"/>
          <c:showCatName val="0"/>
          <c:showSerName val="0"/>
          <c:showPercent val="0"/>
          <c:showBubbleSize val="0"/>
        </c:dLbls>
        <c:gapWidth val="150"/>
        <c:axId val="162365824"/>
        <c:axId val="1623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BF-4CD6-ABE8-F328B6E50E1B}"/>
            </c:ext>
          </c:extLst>
        </c:ser>
        <c:dLbls>
          <c:showLegendKey val="0"/>
          <c:showVal val="0"/>
          <c:showCatName val="0"/>
          <c:showSerName val="0"/>
          <c:showPercent val="0"/>
          <c:showBubbleSize val="0"/>
        </c:dLbls>
        <c:marker val="1"/>
        <c:smooth val="0"/>
        <c:axId val="162365824"/>
        <c:axId val="162367744"/>
      </c:lineChart>
      <c:dateAx>
        <c:axId val="162365824"/>
        <c:scaling>
          <c:orientation val="minMax"/>
        </c:scaling>
        <c:delete val="1"/>
        <c:axPos val="b"/>
        <c:numFmt formatCode="ge" sourceLinked="1"/>
        <c:majorTickMark val="none"/>
        <c:minorTickMark val="none"/>
        <c:tickLblPos val="none"/>
        <c:crossAx val="162367744"/>
        <c:crosses val="autoZero"/>
        <c:auto val="1"/>
        <c:lblOffset val="100"/>
        <c:baseTimeUnit val="years"/>
      </c:dateAx>
      <c:valAx>
        <c:axId val="1623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6-4678-9D3C-133BEB799912}"/>
            </c:ext>
          </c:extLst>
        </c:ser>
        <c:dLbls>
          <c:showLegendKey val="0"/>
          <c:showVal val="0"/>
          <c:showCatName val="0"/>
          <c:showSerName val="0"/>
          <c:showPercent val="0"/>
          <c:showBubbleSize val="0"/>
        </c:dLbls>
        <c:gapWidth val="150"/>
        <c:axId val="162463744"/>
        <c:axId val="1624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6-4678-9D3C-133BEB799912}"/>
            </c:ext>
          </c:extLst>
        </c:ser>
        <c:dLbls>
          <c:showLegendKey val="0"/>
          <c:showVal val="0"/>
          <c:showCatName val="0"/>
          <c:showSerName val="0"/>
          <c:showPercent val="0"/>
          <c:showBubbleSize val="0"/>
        </c:dLbls>
        <c:marker val="1"/>
        <c:smooth val="0"/>
        <c:axId val="162463744"/>
        <c:axId val="162465664"/>
      </c:lineChart>
      <c:dateAx>
        <c:axId val="162463744"/>
        <c:scaling>
          <c:orientation val="minMax"/>
        </c:scaling>
        <c:delete val="1"/>
        <c:axPos val="b"/>
        <c:numFmt formatCode="ge" sourceLinked="1"/>
        <c:majorTickMark val="none"/>
        <c:minorTickMark val="none"/>
        <c:tickLblPos val="none"/>
        <c:crossAx val="162465664"/>
        <c:crosses val="autoZero"/>
        <c:auto val="1"/>
        <c:lblOffset val="100"/>
        <c:baseTimeUnit val="years"/>
      </c:dateAx>
      <c:valAx>
        <c:axId val="1624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C7-4F10-A12D-8750924C4FEE}"/>
            </c:ext>
          </c:extLst>
        </c:ser>
        <c:dLbls>
          <c:showLegendKey val="0"/>
          <c:showVal val="0"/>
          <c:showCatName val="0"/>
          <c:showSerName val="0"/>
          <c:showPercent val="0"/>
          <c:showBubbleSize val="0"/>
        </c:dLbls>
        <c:gapWidth val="150"/>
        <c:axId val="162475392"/>
        <c:axId val="1625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extLst>
            <c:ext xmlns:c16="http://schemas.microsoft.com/office/drawing/2014/chart" uri="{C3380CC4-5D6E-409C-BE32-E72D297353CC}">
              <c16:uniqueId val="{00000001-65C7-4F10-A12D-8750924C4FEE}"/>
            </c:ext>
          </c:extLst>
        </c:ser>
        <c:dLbls>
          <c:showLegendKey val="0"/>
          <c:showVal val="0"/>
          <c:showCatName val="0"/>
          <c:showSerName val="0"/>
          <c:showPercent val="0"/>
          <c:showBubbleSize val="0"/>
        </c:dLbls>
        <c:marker val="1"/>
        <c:smooth val="0"/>
        <c:axId val="162475392"/>
        <c:axId val="162506240"/>
      </c:lineChart>
      <c:dateAx>
        <c:axId val="162475392"/>
        <c:scaling>
          <c:orientation val="minMax"/>
        </c:scaling>
        <c:delete val="1"/>
        <c:axPos val="b"/>
        <c:numFmt formatCode="ge" sourceLinked="1"/>
        <c:majorTickMark val="none"/>
        <c:minorTickMark val="none"/>
        <c:tickLblPos val="none"/>
        <c:crossAx val="162506240"/>
        <c:crosses val="autoZero"/>
        <c:auto val="1"/>
        <c:lblOffset val="100"/>
        <c:baseTimeUnit val="years"/>
      </c:dateAx>
      <c:valAx>
        <c:axId val="1625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10.75</c:v>
                </c:pt>
                <c:pt idx="1">
                  <c:v>13.43</c:v>
                </c:pt>
                <c:pt idx="2">
                  <c:v>17.47</c:v>
                </c:pt>
                <c:pt idx="3">
                  <c:v>9.49</c:v>
                </c:pt>
                <c:pt idx="4">
                  <c:v>12.77</c:v>
                </c:pt>
              </c:numCache>
            </c:numRef>
          </c:val>
          <c:extLst>
            <c:ext xmlns:c16="http://schemas.microsoft.com/office/drawing/2014/chart" uri="{C3380CC4-5D6E-409C-BE32-E72D297353CC}">
              <c16:uniqueId val="{00000000-C03C-4925-9E3F-E26E0594EB5B}"/>
            </c:ext>
          </c:extLst>
        </c:ser>
        <c:dLbls>
          <c:showLegendKey val="0"/>
          <c:showVal val="0"/>
          <c:showCatName val="0"/>
          <c:showSerName val="0"/>
          <c:showPercent val="0"/>
          <c:showBubbleSize val="0"/>
        </c:dLbls>
        <c:gapWidth val="150"/>
        <c:axId val="162499584"/>
        <c:axId val="1625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extLst>
            <c:ext xmlns:c16="http://schemas.microsoft.com/office/drawing/2014/chart" uri="{C3380CC4-5D6E-409C-BE32-E72D297353CC}">
              <c16:uniqueId val="{00000001-C03C-4925-9E3F-E26E0594EB5B}"/>
            </c:ext>
          </c:extLst>
        </c:ser>
        <c:dLbls>
          <c:showLegendKey val="0"/>
          <c:showVal val="0"/>
          <c:showCatName val="0"/>
          <c:showSerName val="0"/>
          <c:showPercent val="0"/>
          <c:showBubbleSize val="0"/>
        </c:dLbls>
        <c:marker val="1"/>
        <c:smooth val="0"/>
        <c:axId val="162499584"/>
        <c:axId val="162550912"/>
      </c:lineChart>
      <c:dateAx>
        <c:axId val="162499584"/>
        <c:scaling>
          <c:orientation val="minMax"/>
        </c:scaling>
        <c:delete val="1"/>
        <c:axPos val="b"/>
        <c:numFmt formatCode="ge" sourceLinked="1"/>
        <c:majorTickMark val="none"/>
        <c:minorTickMark val="none"/>
        <c:tickLblPos val="none"/>
        <c:crossAx val="162550912"/>
        <c:crosses val="autoZero"/>
        <c:auto val="1"/>
        <c:lblOffset val="100"/>
        <c:baseTimeUnit val="years"/>
      </c:dateAx>
      <c:valAx>
        <c:axId val="1625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1809.3</c:v>
                </c:pt>
                <c:pt idx="1">
                  <c:v>1986</c:v>
                </c:pt>
                <c:pt idx="2">
                  <c:v>1789.63</c:v>
                </c:pt>
                <c:pt idx="3">
                  <c:v>3620.77</c:v>
                </c:pt>
                <c:pt idx="4">
                  <c:v>2485.35</c:v>
                </c:pt>
              </c:numCache>
            </c:numRef>
          </c:val>
          <c:extLst>
            <c:ext xmlns:c16="http://schemas.microsoft.com/office/drawing/2014/chart" uri="{C3380CC4-5D6E-409C-BE32-E72D297353CC}">
              <c16:uniqueId val="{00000000-8BBF-4A83-8458-E4B20D959FBF}"/>
            </c:ext>
          </c:extLst>
        </c:ser>
        <c:dLbls>
          <c:showLegendKey val="0"/>
          <c:showVal val="0"/>
          <c:showCatName val="0"/>
          <c:showSerName val="0"/>
          <c:showPercent val="0"/>
          <c:showBubbleSize val="0"/>
        </c:dLbls>
        <c:gapWidth val="150"/>
        <c:axId val="162597888"/>
        <c:axId val="1626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extLst>
            <c:ext xmlns:c16="http://schemas.microsoft.com/office/drawing/2014/chart" uri="{C3380CC4-5D6E-409C-BE32-E72D297353CC}">
              <c16:uniqueId val="{00000001-8BBF-4A83-8458-E4B20D959FBF}"/>
            </c:ext>
          </c:extLst>
        </c:ser>
        <c:dLbls>
          <c:showLegendKey val="0"/>
          <c:showVal val="0"/>
          <c:showCatName val="0"/>
          <c:showSerName val="0"/>
          <c:showPercent val="0"/>
          <c:showBubbleSize val="0"/>
        </c:dLbls>
        <c:marker val="1"/>
        <c:smooth val="0"/>
        <c:axId val="162597888"/>
        <c:axId val="162612352"/>
      </c:lineChart>
      <c:dateAx>
        <c:axId val="162597888"/>
        <c:scaling>
          <c:orientation val="minMax"/>
        </c:scaling>
        <c:delete val="1"/>
        <c:axPos val="b"/>
        <c:numFmt formatCode="ge" sourceLinked="1"/>
        <c:majorTickMark val="none"/>
        <c:minorTickMark val="none"/>
        <c:tickLblPos val="none"/>
        <c:crossAx val="162612352"/>
        <c:crosses val="autoZero"/>
        <c:auto val="1"/>
        <c:lblOffset val="100"/>
        <c:baseTimeUnit val="years"/>
      </c:dateAx>
      <c:valAx>
        <c:axId val="1626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寒河江市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42022</v>
      </c>
      <c r="AJ8" s="74"/>
      <c r="AK8" s="74"/>
      <c r="AL8" s="74"/>
      <c r="AM8" s="74"/>
      <c r="AN8" s="74"/>
      <c r="AO8" s="74"/>
      <c r="AP8" s="75"/>
      <c r="AQ8" s="56">
        <f>データ!R6</f>
        <v>139.03</v>
      </c>
      <c r="AR8" s="56"/>
      <c r="AS8" s="56"/>
      <c r="AT8" s="56"/>
      <c r="AU8" s="56"/>
      <c r="AV8" s="56"/>
      <c r="AW8" s="56"/>
      <c r="AX8" s="56"/>
      <c r="AY8" s="56">
        <f>データ!S6</f>
        <v>302.25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0.09</v>
      </c>
      <c r="S10" s="56"/>
      <c r="T10" s="56"/>
      <c r="U10" s="56"/>
      <c r="V10" s="56"/>
      <c r="W10" s="56"/>
      <c r="X10" s="56"/>
      <c r="Y10" s="56"/>
      <c r="Z10" s="64">
        <f>データ!P6</f>
        <v>4006</v>
      </c>
      <c r="AA10" s="64"/>
      <c r="AB10" s="64"/>
      <c r="AC10" s="64"/>
      <c r="AD10" s="64"/>
      <c r="AE10" s="64"/>
      <c r="AF10" s="64"/>
      <c r="AG10" s="64"/>
      <c r="AH10" s="2"/>
      <c r="AI10" s="64">
        <f>データ!T6</f>
        <v>40</v>
      </c>
      <c r="AJ10" s="64"/>
      <c r="AK10" s="64"/>
      <c r="AL10" s="64"/>
      <c r="AM10" s="64"/>
      <c r="AN10" s="64"/>
      <c r="AO10" s="64"/>
      <c r="AP10" s="64"/>
      <c r="AQ10" s="56">
        <f>データ!U6</f>
        <v>19.5</v>
      </c>
      <c r="AR10" s="56"/>
      <c r="AS10" s="56"/>
      <c r="AT10" s="56"/>
      <c r="AU10" s="56"/>
      <c r="AV10" s="56"/>
      <c r="AW10" s="56"/>
      <c r="AX10" s="56"/>
      <c r="AY10" s="56">
        <f>データ!V6</f>
        <v>2.0499999999999998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62065</v>
      </c>
      <c r="D6" s="31">
        <f t="shared" si="3"/>
        <v>47</v>
      </c>
      <c r="E6" s="31">
        <f t="shared" si="3"/>
        <v>1</v>
      </c>
      <c r="F6" s="31">
        <f t="shared" si="3"/>
        <v>0</v>
      </c>
      <c r="G6" s="31">
        <f t="shared" si="3"/>
        <v>0</v>
      </c>
      <c r="H6" s="31" t="str">
        <f t="shared" si="3"/>
        <v>山形県　寒河江市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0.09</v>
      </c>
      <c r="P6" s="32">
        <f t="shared" si="3"/>
        <v>4006</v>
      </c>
      <c r="Q6" s="32">
        <f t="shared" si="3"/>
        <v>42022</v>
      </c>
      <c r="R6" s="32">
        <f t="shared" si="3"/>
        <v>139.03</v>
      </c>
      <c r="S6" s="32">
        <f t="shared" si="3"/>
        <v>302.25</v>
      </c>
      <c r="T6" s="32">
        <f t="shared" si="3"/>
        <v>40</v>
      </c>
      <c r="U6" s="32">
        <f t="shared" si="3"/>
        <v>19.5</v>
      </c>
      <c r="V6" s="32">
        <f t="shared" si="3"/>
        <v>2.0499999999999998</v>
      </c>
      <c r="W6" s="33">
        <f>IF(W7="",NA(),W7)</f>
        <v>100</v>
      </c>
      <c r="X6" s="33">
        <f t="shared" ref="X6:AF6" si="4">IF(X7="",NA(),X7)</f>
        <v>100</v>
      </c>
      <c r="Y6" s="33">
        <f t="shared" si="4"/>
        <v>100</v>
      </c>
      <c r="Z6" s="33">
        <f t="shared" si="4"/>
        <v>100</v>
      </c>
      <c r="AA6" s="33">
        <f t="shared" si="4"/>
        <v>100</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10.75</v>
      </c>
      <c r="BP6" s="33">
        <f t="shared" ref="BP6:BX6" si="8">IF(BP7="",NA(),BP7)</f>
        <v>13.43</v>
      </c>
      <c r="BQ6" s="33">
        <f t="shared" si="8"/>
        <v>17.47</v>
      </c>
      <c r="BR6" s="33">
        <f t="shared" si="8"/>
        <v>9.49</v>
      </c>
      <c r="BS6" s="33">
        <f t="shared" si="8"/>
        <v>12.77</v>
      </c>
      <c r="BT6" s="33">
        <f t="shared" si="8"/>
        <v>33.299999999999997</v>
      </c>
      <c r="BU6" s="33">
        <f t="shared" si="8"/>
        <v>33.01</v>
      </c>
      <c r="BV6" s="33">
        <f t="shared" si="8"/>
        <v>32.39</v>
      </c>
      <c r="BW6" s="33">
        <f t="shared" si="8"/>
        <v>24.39</v>
      </c>
      <c r="BX6" s="33">
        <f t="shared" si="8"/>
        <v>22.67</v>
      </c>
      <c r="BY6" s="32" t="str">
        <f>IF(BY7="","",IF(BY7="-","【-】","【"&amp;SUBSTITUTE(TEXT(BY7,"#,##0.00"),"-","△")&amp;"】"))</f>
        <v>【33.35】</v>
      </c>
      <c r="BZ6" s="33">
        <f>IF(BZ7="",NA(),BZ7)</f>
        <v>1809.3</v>
      </c>
      <c r="CA6" s="33">
        <f t="shared" ref="CA6:CI6" si="9">IF(CA7="",NA(),CA7)</f>
        <v>1986</v>
      </c>
      <c r="CB6" s="33">
        <f t="shared" si="9"/>
        <v>1789.63</v>
      </c>
      <c r="CC6" s="33">
        <f t="shared" si="9"/>
        <v>3620.77</v>
      </c>
      <c r="CD6" s="33">
        <f t="shared" si="9"/>
        <v>2485.35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29.48</v>
      </c>
      <c r="CL6" s="33">
        <f t="shared" ref="CL6:CT6" si="10">IF(CL7="",NA(),CL7)</f>
        <v>31.43</v>
      </c>
      <c r="CM6" s="33">
        <f t="shared" si="10"/>
        <v>23.79</v>
      </c>
      <c r="CN6" s="33">
        <f t="shared" si="10"/>
        <v>22.92</v>
      </c>
      <c r="CO6" s="33">
        <f t="shared" si="10"/>
        <v>28.55</v>
      </c>
      <c r="CP6" s="33">
        <f t="shared" si="10"/>
        <v>50.66</v>
      </c>
      <c r="CQ6" s="33">
        <f t="shared" si="10"/>
        <v>51.11</v>
      </c>
      <c r="CR6" s="33">
        <f t="shared" si="10"/>
        <v>50.49</v>
      </c>
      <c r="CS6" s="33">
        <f t="shared" si="10"/>
        <v>48.36</v>
      </c>
      <c r="CT6" s="33">
        <f t="shared" si="10"/>
        <v>48.7</v>
      </c>
      <c r="CU6" s="32" t="str">
        <f>IF(CU7="","",IF(CU7="-","【-】","【"&amp;SUBSTITUTE(TEXT(CU7,"#,##0.00"),"-","△")&amp;"】"))</f>
        <v>【57.58】</v>
      </c>
      <c r="CV6" s="33">
        <f>IF(CV7="",NA(),CV7)</f>
        <v>10.07</v>
      </c>
      <c r="CW6" s="33">
        <f t="shared" ref="CW6:DE6" si="11">IF(CW7="",NA(),CW7)</f>
        <v>26.31</v>
      </c>
      <c r="CX6" s="33">
        <f t="shared" si="11"/>
        <v>24.04</v>
      </c>
      <c r="CY6" s="33">
        <f t="shared" si="11"/>
        <v>20.05</v>
      </c>
      <c r="CZ6" s="33">
        <f t="shared" si="11"/>
        <v>19.86</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x14ac:dyDescent="0.15">
      <c r="A7" s="26"/>
      <c r="B7" s="35">
        <v>2015</v>
      </c>
      <c r="C7" s="35">
        <v>62065</v>
      </c>
      <c r="D7" s="35">
        <v>47</v>
      </c>
      <c r="E7" s="35">
        <v>1</v>
      </c>
      <c r="F7" s="35">
        <v>0</v>
      </c>
      <c r="G7" s="35">
        <v>0</v>
      </c>
      <c r="H7" s="35" t="s">
        <v>93</v>
      </c>
      <c r="I7" s="35" t="s">
        <v>94</v>
      </c>
      <c r="J7" s="35" t="s">
        <v>95</v>
      </c>
      <c r="K7" s="35" t="s">
        <v>96</v>
      </c>
      <c r="L7" s="35" t="s">
        <v>97</v>
      </c>
      <c r="M7" s="36" t="s">
        <v>98</v>
      </c>
      <c r="N7" s="36" t="s">
        <v>99</v>
      </c>
      <c r="O7" s="36">
        <v>0.09</v>
      </c>
      <c r="P7" s="36">
        <v>4006</v>
      </c>
      <c r="Q7" s="36">
        <v>42022</v>
      </c>
      <c r="R7" s="36">
        <v>139.03</v>
      </c>
      <c r="S7" s="36">
        <v>302.25</v>
      </c>
      <c r="T7" s="36">
        <v>40</v>
      </c>
      <c r="U7" s="36">
        <v>19.5</v>
      </c>
      <c r="V7" s="36">
        <v>2.0499999999999998</v>
      </c>
      <c r="W7" s="36">
        <v>100</v>
      </c>
      <c r="X7" s="36">
        <v>100</v>
      </c>
      <c r="Y7" s="36">
        <v>100</v>
      </c>
      <c r="Z7" s="36">
        <v>100</v>
      </c>
      <c r="AA7" s="36">
        <v>100</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10.75</v>
      </c>
      <c r="BP7" s="36">
        <v>13.43</v>
      </c>
      <c r="BQ7" s="36">
        <v>17.47</v>
      </c>
      <c r="BR7" s="36">
        <v>9.49</v>
      </c>
      <c r="BS7" s="36">
        <v>12.77</v>
      </c>
      <c r="BT7" s="36">
        <v>33.299999999999997</v>
      </c>
      <c r="BU7" s="36">
        <v>33.01</v>
      </c>
      <c r="BV7" s="36">
        <v>32.39</v>
      </c>
      <c r="BW7" s="36">
        <v>24.39</v>
      </c>
      <c r="BX7" s="36">
        <v>22.67</v>
      </c>
      <c r="BY7" s="36">
        <v>33.35</v>
      </c>
      <c r="BZ7" s="36">
        <v>1809.3</v>
      </c>
      <c r="CA7" s="36">
        <v>1986</v>
      </c>
      <c r="CB7" s="36">
        <v>1789.63</v>
      </c>
      <c r="CC7" s="36">
        <v>3620.77</v>
      </c>
      <c r="CD7" s="36">
        <v>2485.35</v>
      </c>
      <c r="CE7" s="36">
        <v>526.57000000000005</v>
      </c>
      <c r="CF7" s="36">
        <v>523.08000000000004</v>
      </c>
      <c r="CG7" s="36">
        <v>530.83000000000004</v>
      </c>
      <c r="CH7" s="36">
        <v>734.18</v>
      </c>
      <c r="CI7" s="36">
        <v>789.62</v>
      </c>
      <c r="CJ7" s="36">
        <v>524.69000000000005</v>
      </c>
      <c r="CK7" s="36">
        <v>29.48</v>
      </c>
      <c r="CL7" s="36">
        <v>31.43</v>
      </c>
      <c r="CM7" s="36">
        <v>23.79</v>
      </c>
      <c r="CN7" s="36">
        <v>22.92</v>
      </c>
      <c r="CO7" s="36">
        <v>28.55</v>
      </c>
      <c r="CP7" s="36">
        <v>50.66</v>
      </c>
      <c r="CQ7" s="36">
        <v>51.11</v>
      </c>
      <c r="CR7" s="36">
        <v>50.49</v>
      </c>
      <c r="CS7" s="36">
        <v>48.36</v>
      </c>
      <c r="CT7" s="36">
        <v>48.7</v>
      </c>
      <c r="CU7" s="36">
        <v>57.58</v>
      </c>
      <c r="CV7" s="36">
        <v>10.07</v>
      </c>
      <c r="CW7" s="36">
        <v>26.31</v>
      </c>
      <c r="CX7" s="36">
        <v>24.04</v>
      </c>
      <c r="CY7" s="36">
        <v>20.05</v>
      </c>
      <c r="CZ7" s="36">
        <v>19.86</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利浩</cp:lastModifiedBy>
  <cp:lastPrinted>2017-02-08T04:21:36Z</cp:lastPrinted>
  <dcterms:created xsi:type="dcterms:W3CDTF">2016-12-02T02:16:01Z</dcterms:created>
  <dcterms:modified xsi:type="dcterms:W3CDTF">2017-02-08T04:26:31Z</dcterms:modified>
  <cp:category/>
</cp:coreProperties>
</file>