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<sst xmlns="http://schemas.openxmlformats.org/spreadsheetml/2006/main" count="217" uniqueCount="107">
  <si>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</si>
  <si>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</si>
  <si>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</si>
  <si>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</si>
  <si>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</si>
  <si>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</si>
  <si>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</si>
  <si>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</si>
  <si>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</si>
  <si>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</si>
  <si>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</si>
  <si>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</si>
  <si>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</si>
  <si>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</si>
  <si>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</si>
  <si>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</si>
  <si>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</si>
  <si>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</si>
  <si>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</si>
  <si>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</si>
  <si>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</si>
  <si>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</si>
  <si>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</si>
  <si>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</si>
  <si>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</si>
  <si>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</si>
  <si>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</si>
  <si>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</si>
  <si>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</si>
  <si>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</si>
  <si>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</si>
  <si>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</si>
  <si>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</si>
  <si>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</si>
  <si>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</si>
  <si>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</si>
  <si>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</si>
  <si>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</si>
  <si>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</si>
  <si>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</si>
  <si>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</si>
  <si>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</si>
  <si>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</si>
  <si>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</si>
  <si>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</si>
  <si>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</si>
  <si>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</si>
  <si>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</si>
  <si>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</si>
  <si>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</si>
  <si>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</si>
  <si>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</si>
  <si>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</si>
  <si>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</si>
  <si>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</si>
  <si>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</si>
  <si>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</si>
  <si>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</si>
  <si>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</si>
  <si>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</si>
  <si>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</si>
  <si>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</si>
  <si>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</si>
  <si>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</si>
  <si>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</si>
  <si>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</si>
  <si>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</si>
  <si>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</si>
  <si>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</si>
  <si>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</si>
  <si>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</si>
  <si>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</si>
  <si>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</si>
  <si>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</si>
  <si>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</si>
  <si>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</si>
  <si>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</si>
  <si>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</si>
  <si>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</si>
  <si>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</si>
  <si>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</si>
  <si>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</si>
  <si>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</si>
  <si>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</si>
  <si>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</si>
  <si>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</si>
  <si>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</si>
  <si>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</si>
  <si>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</si>
  <si>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</si>
  <si>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</si>
  <si>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</si>
  <si>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</si>
  <si>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上山市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</si>
  <si>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</si>
  <si>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</si>
  <si>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</si>
  <si>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</si>
  <si>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</si>
  <si>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</si>
  <si>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</si>
  <si>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</si>
  <si>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</si>
  <si>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</si>
  <si>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
　１００％超、経営の健全性は確保している。
○　料金回収率
　１００％割れ＝経営悪化傾向を示す。これを常態化させない取組が必要である。
○　施設利用率
　今後水需要は減少すると予想している。当市は原水を１００％村山広域水道に依存しているが、施設利用率の改善には配水能力の見直しが必要と考える。
○　有収率
　平均値より低いが、原因の特定が困難である。老朽管更新、老朽施設改修、維持管理的修繕を繰り返し、漸次無効水量を減らしていく必要がある。
　</t>
    <rPh sb="2" eb="4">
      <t>ケイジョウ</t>
    </rPh>
    <rPh sb="4" eb="6">
      <t>シュウシ</t>
    </rPh>
    <rPh sb="6" eb="8">
      <t>ヒリツ</t>
    </rPh>
    <rPh sb="16" eb="18">
      <t>ケイエイ</t>
    </rPh>
    <rPh sb="19" eb="22">
      <t>ケンゼンセイ</t>
    </rPh>
    <rPh sb="23" eb="25">
      <t>カクホ</t>
    </rPh>
    <rPh sb="33" eb="35">
      <t>リョウキン</t>
    </rPh>
    <rPh sb="35" eb="37">
      <t>カイシュウ</t>
    </rPh>
    <rPh sb="37" eb="38">
      <t>リツ</t>
    </rPh>
    <rPh sb="44" eb="45">
      <t>ワ</t>
    </rPh>
    <rPh sb="47" eb="49">
      <t>ケイエイ</t>
    </rPh>
    <rPh sb="49" eb="51">
      <t>アッカ</t>
    </rPh>
    <rPh sb="51" eb="53">
      <t>ケイコウ</t>
    </rPh>
    <rPh sb="54" eb="55">
      <t>シメ</t>
    </rPh>
    <rPh sb="60" eb="63">
      <t>ジョウタイカ</t>
    </rPh>
    <rPh sb="67" eb="69">
      <t>トリクミ</t>
    </rPh>
    <rPh sb="70" eb="72">
      <t>ヒツヨウ</t>
    </rPh>
    <rPh sb="79" eb="81">
      <t>シセツ</t>
    </rPh>
    <rPh sb="81" eb="84">
      <t>リヨウリツ</t>
    </rPh>
    <rPh sb="86" eb="88">
      <t>コンゴ</t>
    </rPh>
    <rPh sb="88" eb="89">
      <t>ミズ</t>
    </rPh>
    <rPh sb="89" eb="91">
      <t>ジュヨウ</t>
    </rPh>
    <rPh sb="92" eb="94">
      <t>ゲンショウ</t>
    </rPh>
    <rPh sb="97" eb="99">
      <t>ヨソウ</t>
    </rPh>
    <rPh sb="104" eb="106">
      <t>トウシ</t>
    </rPh>
    <rPh sb="107" eb="109">
      <t>ゲンスイ</t>
    </rPh>
    <rPh sb="114" eb="116">
      <t>ムラヤマ</t>
    </rPh>
    <rPh sb="116" eb="118">
      <t>コウイキ</t>
    </rPh>
    <rPh sb="118" eb="120">
      <t>スイドウ</t>
    </rPh>
    <rPh sb="121" eb="123">
      <t>イゾン</t>
    </rPh>
    <rPh sb="129" eb="131">
      <t>シセツ</t>
    </rPh>
    <rPh sb="131" eb="134">
      <t>リヨウリツ</t>
    </rPh>
    <rPh sb="135" eb="137">
      <t>カイゼン</t>
    </rPh>
    <rPh sb="139" eb="141">
      <t>ハイスイ</t>
    </rPh>
    <rPh sb="141" eb="143">
      <t>ノウリョク</t>
    </rPh>
    <rPh sb="144" eb="146">
      <t>ミナオ</t>
    </rPh>
    <rPh sb="148" eb="150">
      <t>ヒツヨウ</t>
    </rPh>
    <rPh sb="151" eb="152">
      <t>カンガ</t>
    </rPh>
    <rPh sb="158" eb="160">
      <t>ユウシュウ</t>
    </rPh>
    <rPh sb="160" eb="161">
      <t>リツ</t>
    </rPh>
    <rPh sb="168" eb="169">
      <t>ヒク</t>
    </rPh>
    <rPh sb="172" eb="174">
      <t>ゲンイン</t>
    </rPh>
    <rPh sb="175" eb="177">
      <t>トクテイ</t>
    </rPh>
    <rPh sb="178" eb="180">
      <t>コンナン</t>
    </rPh>
    <rPh sb="184" eb="186">
      <t>ロウキュウ</t>
    </rPh>
    <rPh sb="186" eb="187">
      <t>カン</t>
    </rPh>
    <rPh sb="187" eb="189">
      <t>コウシン</t>
    </rPh>
    <rPh sb="190" eb="192">
      <t>ロウキュウ</t>
    </rPh>
    <rPh sb="192" eb="194">
      <t>シセツ</t>
    </rPh>
    <rPh sb="194" eb="196">
      <t>カイシュウ</t>
    </rPh>
    <rPh sb="197" eb="199">
      <t>イジ</t>
    </rPh>
    <rPh sb="199" eb="201">
      <t>カンリ</t>
    </rPh>
    <rPh sb="201" eb="202">
      <t>テキ</t>
    </rPh>
    <rPh sb="202" eb="204">
      <t>シュウゼン</t>
    </rPh>
    <rPh sb="205" eb="206">
      <t>ク</t>
    </rPh>
    <rPh sb="207" eb="208">
      <t>カエ</t>
    </rPh>
    <rPh sb="210" eb="212">
      <t>ゼンジ</t>
    </rPh>
    <rPh sb="212" eb="214">
      <t>ムコウ</t>
    </rPh>
    <rPh sb="214" eb="216">
      <t>スイリョウ</t>
    </rPh>
    <rPh sb="217" eb="218">
      <t>ヘ</t>
    </rPh>
    <rPh sb="223" eb="225">
      <t>ヒツヨウ</t>
    </rPh>
    <phoneticPr fontId="4"/>
  </si>
  <si>
    <t>○　有形固定資産減価償却率
○　管路経年劣化率
○　管路更新率
　施設規模に見合った更新投資財源を確保し切れていない状況を示している。更新投資計画を精査し、更新投資の平準化を図るとともに、投資財源確保に努める必要がある。
　なお特殊事情であるが、他事業に伴う配水管布設工事の拡大や、大規模機械設備更新の需要から、計画的に更新投資を延ばした経過がある。</t>
    <rPh sb="2" eb="4">
      <t>ユウケイ</t>
    </rPh>
    <rPh sb="4" eb="6">
      <t>コテイ</t>
    </rPh>
    <rPh sb="6" eb="8">
      <t>シサン</t>
    </rPh>
    <rPh sb="8" eb="10">
      <t>ゲンカ</t>
    </rPh>
    <rPh sb="10" eb="12">
      <t>ショウキャク</t>
    </rPh>
    <rPh sb="12" eb="13">
      <t>リツ</t>
    </rPh>
    <rPh sb="16" eb="18">
      <t>カンロ</t>
    </rPh>
    <rPh sb="18" eb="20">
      <t>ケイネン</t>
    </rPh>
    <rPh sb="20" eb="22">
      <t>レッカ</t>
    </rPh>
    <rPh sb="22" eb="23">
      <t>リツ</t>
    </rPh>
    <rPh sb="26" eb="28">
      <t>カンロ</t>
    </rPh>
    <rPh sb="28" eb="30">
      <t>コウシン</t>
    </rPh>
    <rPh sb="30" eb="31">
      <t>リツ</t>
    </rPh>
    <rPh sb="33" eb="35">
      <t>リュウドウ</t>
    </rPh>
    <rPh sb="35" eb="37">
      <t>ヒリツ</t>
    </rPh>
    <rPh sb="42" eb="44">
      <t>コウシン</t>
    </rPh>
    <rPh sb="44" eb="45">
      <t>チョウ</t>
    </rPh>
    <rPh sb="46" eb="49">
      <t>タンネンド</t>
    </rPh>
    <rPh sb="50" eb="52">
      <t>シハラ</t>
    </rPh>
    <rPh sb="52" eb="54">
      <t>ノウリョク</t>
    </rPh>
    <rPh sb="67" eb="69">
      <t>コウシン</t>
    </rPh>
    <rPh sb="69" eb="71">
      <t>トウシ</t>
    </rPh>
    <rPh sb="71" eb="73">
      <t>ケイカク</t>
    </rPh>
    <rPh sb="74" eb="76">
      <t>セイサ</t>
    </rPh>
    <rPh sb="78" eb="80">
      <t>コウシン</t>
    </rPh>
    <rPh sb="80" eb="82">
      <t>トウシ</t>
    </rPh>
    <rPh sb="83" eb="86">
      <t>ヘイジュンカ</t>
    </rPh>
    <rPh sb="87" eb="88">
      <t>ハカ</t>
    </rPh>
    <rPh sb="94" eb="96">
      <t>トウシ</t>
    </rPh>
    <rPh sb="96" eb="98">
      <t>ザイゲン</t>
    </rPh>
    <rPh sb="98" eb="100">
      <t>カクホ</t>
    </rPh>
    <rPh sb="101" eb="102">
      <t>ツト</t>
    </rPh>
    <rPh sb="104" eb="106">
      <t>ヒツヨウ</t>
    </rPh>
    <rPh sb="114" eb="115">
      <t>ミ</t>
    </rPh>
    <rPh sb="115" eb="116">
      <t>バラ</t>
    </rPh>
    <rPh sb="116" eb="117">
      <t>キン</t>
    </rPh>
    <rPh sb="123" eb="124">
      <t>タカ</t>
    </rPh>
    <rPh sb="125" eb="126">
      <t>テン</t>
    </rPh>
    <rPh sb="127" eb="128">
      <t>キ</t>
    </rPh>
    <rPh sb="137" eb="139">
      <t>カクダイ</t>
    </rPh>
    <rPh sb="142" eb="144">
      <t>シュウエキ</t>
    </rPh>
    <rPh sb="144" eb="146">
      <t>ヒリツ</t>
    </rPh>
    <rPh sb="147" eb="149">
      <t>ルイジ</t>
    </rPh>
    <rPh sb="151" eb="153">
      <t>ジュヨウ</t>
    </rPh>
    <rPh sb="156" eb="159">
      <t>ケイカクテキ</t>
    </rPh>
    <rPh sb="160" eb="162">
      <t>コウシン</t>
    </rPh>
    <rPh sb="165" eb="166">
      <t>ノ</t>
    </rPh>
    <rPh sb="169" eb="171">
      <t>ケイカ</t>
    </rPh>
    <phoneticPr fontId="4"/>
  </si>
  <si>
    <t>　経営は当面健全であるが、悪化を示す指標も見えるため、経営健全化の取り組みが不可欠である。
　経営における今後の展望は、順次必要に応じ経費節減、持続可能な範囲内での起債活用、水道料金の適正化等を図っていく。
　老朽管更新については長寿命化を視野に入れ、投資の平準化、ダウンサイジング、投資資産の集中と選択を図っていく。</t>
    <rPh sb="1" eb="3">
      <t>ケイエイ</t>
    </rPh>
    <rPh sb="4" eb="6">
      <t>トウメン</t>
    </rPh>
    <rPh sb="6" eb="8">
      <t>ケンゼン</t>
    </rPh>
    <rPh sb="13" eb="15">
      <t>アッカ</t>
    </rPh>
    <rPh sb="16" eb="17">
      <t>シメ</t>
    </rPh>
    <rPh sb="18" eb="20">
      <t>シヒョウ</t>
    </rPh>
    <rPh sb="21" eb="22">
      <t>ミ</t>
    </rPh>
    <rPh sb="27" eb="29">
      <t>ケイエイ</t>
    </rPh>
    <rPh sb="29" eb="32">
      <t>ケンゼンカ</t>
    </rPh>
    <rPh sb="33" eb="34">
      <t>ト</t>
    </rPh>
    <rPh sb="35" eb="36">
      <t>ク</t>
    </rPh>
    <rPh sb="38" eb="41">
      <t>フカケツ</t>
    </rPh>
    <rPh sb="47" eb="49">
      <t>ケイエイ</t>
    </rPh>
    <rPh sb="53" eb="55">
      <t>コンゴ</t>
    </rPh>
    <rPh sb="56" eb="58">
      <t>テンボウ</t>
    </rPh>
    <rPh sb="60" eb="62">
      <t>ジュンジ</t>
    </rPh>
    <rPh sb="62" eb="64">
      <t>ヒツヨウ</t>
    </rPh>
    <rPh sb="65" eb="66">
      <t>オウ</t>
    </rPh>
    <rPh sb="67" eb="69">
      <t>ケイヒ</t>
    </rPh>
    <rPh sb="69" eb="71">
      <t>セツゲン</t>
    </rPh>
    <rPh sb="72" eb="74">
      <t>ジゾク</t>
    </rPh>
    <rPh sb="74" eb="76">
      <t>カノウ</t>
    </rPh>
    <rPh sb="77" eb="80">
      <t>ハンイナイ</t>
    </rPh>
    <rPh sb="82" eb="84">
      <t>キサイ</t>
    </rPh>
    <rPh sb="84" eb="86">
      <t>カツヨウ</t>
    </rPh>
    <rPh sb="87" eb="89">
      <t>スイドウ</t>
    </rPh>
    <rPh sb="89" eb="91">
      <t>リョウキン</t>
    </rPh>
    <rPh sb="92" eb="95">
      <t>テキセイカ</t>
    </rPh>
    <rPh sb="95" eb="96">
      <t>トウ</t>
    </rPh>
    <rPh sb="97" eb="98">
      <t>ハカ</t>
    </rPh>
    <rPh sb="105" eb="107">
      <t>ロウキュウ</t>
    </rPh>
    <rPh sb="107" eb="108">
      <t>カン</t>
    </rPh>
    <rPh sb="108" eb="110">
      <t>コウシン</t>
    </rPh>
    <rPh sb="115" eb="116">
      <t>チョウ</t>
    </rPh>
    <rPh sb="116" eb="119">
      <t>ジュミョウカ</t>
    </rPh>
    <rPh sb="120" eb="122">
      <t>シヤ</t>
    </rPh>
    <rPh sb="123" eb="124">
      <t>イ</t>
    </rPh>
    <rPh sb="126" eb="128">
      <t>トウシ</t>
    </rPh>
    <rPh sb="129" eb="132">
      <t>ヘイジュンカ</t>
    </rPh>
    <rPh sb="142" eb="144">
      <t>トウシ</t>
    </rPh>
    <rPh sb="144" eb="146">
      <t>シサン</t>
    </rPh>
    <rPh sb="147" eb="149">
      <t>シュウチュウ</t>
    </rPh>
    <rPh sb="150" eb="152">
      <t>センタク</t>
    </rPh>
    <rPh sb="153" eb="15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</si>
</sst>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0.42</c:v>
                </c:pt>
                <c:pt idx="1">
                  <c:v>0.53</c:v>
                </c:pt>
                <c:pt idx="2">
                  <c:v>1.1299999999999999</c:v>
                </c:pt>
                <c:pt idx="3">
                  <c:v>0.43</c:v>
                </c:pt>
                <c:pt idx="4">
                  <c:v>0.05</c:v>
                </c:pt>
              </c:numCache>
            </c:numRef>
          </c:val>
        </c:ser>
        <c:dLbls>
          <c:showLegendKey val="0"/>
          <c:showVal val="0"/>
          <c:showCatName val="0"/>
          <c:showSerName val="0"/>
          <c:showPercent val="0"/>
          <c:showBubbleSize val="0"/>
        </c:dLbls>
        <c:gapWidth val="150"/>
        <c:axId val="44147456"/>
        <c:axId val="441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44147456"/>
        <c:axId val="44149376"/>
      </c:lineChart>
      <c:dateAx>
        <c:axId val="44147456"/>
        <c:scaling>
          <c:orientation val="minMax"/>
        </c:scaling>
        <c:delete val="1"/>
        <c:axPos val="b"/>
        <c:numFmt formatCode="ge" sourceLinked="1"/>
        <c:majorTickMark val="none"/>
        <c:minorTickMark val="none"/>
        <c:tickLblPos val="none"/>
        <c:crossAx val="44149376"/>
        <c:crosses val="autoZero"/>
        <c:auto val="1"/>
        <c:lblOffset val="100"/>
        <c:baseTimeUnit val="years"/>
      </c:dateAx>
      <c:valAx>
        <c:axId val="441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63.84</c:v>
                </c:pt>
                <c:pt idx="1">
                  <c:v>63.86</c:v>
                </c:pt>
                <c:pt idx="2">
                  <c:v>59.9</c:v>
                </c:pt>
                <c:pt idx="3">
                  <c:v>59.34</c:v>
                </c:pt>
                <c:pt idx="4">
                  <c:v>60.71</c:v>
                </c:pt>
              </c:numCache>
            </c:numRef>
          </c:val>
        </c:ser>
        <c:dLbls>
          <c:showLegendKey val="0"/>
          <c:showVal val="0"/>
          <c:showCatName val="0"/>
          <c:showSerName val="0"/>
          <c:showPercent val="0"/>
          <c:showBubbleSize val="0"/>
        </c:dLbls>
        <c:gapWidth val="150"/>
        <c:axId val="44032000"/>
        <c:axId val="440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44032000"/>
        <c:axId val="44033920"/>
      </c:lineChart>
      <c:dateAx>
        <c:axId val="44032000"/>
        <c:scaling>
          <c:orientation val="minMax"/>
        </c:scaling>
        <c:delete val="1"/>
        <c:axPos val="b"/>
        <c:numFmt formatCode="ge" sourceLinked="1"/>
        <c:majorTickMark val="none"/>
        <c:minorTickMark val="none"/>
        <c:tickLblPos val="none"/>
        <c:crossAx val="44033920"/>
        <c:crosses val="autoZero"/>
        <c:auto val="1"/>
        <c:lblOffset val="100"/>
        <c:baseTimeUnit val="years"/>
      </c:dateAx>
      <c:valAx>
        <c:axId val="440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80.510000000000005</c:v>
                </c:pt>
                <c:pt idx="1">
                  <c:v>82.06</c:v>
                </c:pt>
                <c:pt idx="2">
                  <c:v>83.43</c:v>
                </c:pt>
                <c:pt idx="3">
                  <c:v>84.53</c:v>
                </c:pt>
                <c:pt idx="4">
                  <c:v>82.79</c:v>
                </c:pt>
              </c:numCache>
            </c:numRef>
          </c:val>
        </c:ser>
        <c:dLbls>
          <c:showLegendKey val="0"/>
          <c:showVal val="0"/>
          <c:showCatName val="0"/>
          <c:showSerName val="0"/>
          <c:showPercent val="0"/>
          <c:showBubbleSize val="0"/>
        </c:dLbls>
        <c:gapWidth val="150"/>
        <c:axId val="44129664"/>
        <c:axId val="441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44129664"/>
        <c:axId val="44156416"/>
      </c:lineChart>
      <c:dateAx>
        <c:axId val="44129664"/>
        <c:scaling>
          <c:orientation val="minMax"/>
        </c:scaling>
        <c:delete val="1"/>
        <c:axPos val="b"/>
        <c:numFmt formatCode="ge" sourceLinked="1"/>
        <c:majorTickMark val="none"/>
        <c:minorTickMark val="none"/>
        <c:tickLblPos val="none"/>
        <c:crossAx val="44156416"/>
        <c:crosses val="autoZero"/>
        <c:auto val="1"/>
        <c:lblOffset val="100"/>
        <c:baseTimeUnit val="years"/>
      </c:dateAx>
      <c:valAx>
        <c:axId val="441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107.03</c:v>
                </c:pt>
                <c:pt idx="1">
                  <c:v>105.41</c:v>
                </c:pt>
                <c:pt idx="2">
                  <c:v>103.72</c:v>
                </c:pt>
                <c:pt idx="3">
                  <c:v>103.57</c:v>
                </c:pt>
                <c:pt idx="4">
                  <c:v>100.63</c:v>
                </c:pt>
              </c:numCache>
            </c:numRef>
          </c:val>
        </c:ser>
        <c:dLbls>
          <c:showLegendKey val="0"/>
          <c:showVal val="0"/>
          <c:showCatName val="0"/>
          <c:showSerName val="0"/>
          <c:showPercent val="0"/>
          <c:showBubbleSize val="0"/>
        </c:dLbls>
        <c:gapWidth val="150"/>
        <c:axId val="73939200"/>
        <c:axId val="750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73939200"/>
        <c:axId val="75092352"/>
      </c:lineChart>
      <c:dateAx>
        <c:axId val="73939200"/>
        <c:scaling>
          <c:orientation val="minMax"/>
        </c:scaling>
        <c:delete val="1"/>
        <c:axPos val="b"/>
        <c:numFmt formatCode="ge" sourceLinked="1"/>
        <c:majorTickMark val="none"/>
        <c:minorTickMark val="none"/>
        <c:tickLblPos val="none"/>
        <c:crossAx val="75092352"/>
        <c:crosses val="autoZero"/>
        <c:auto val="1"/>
        <c:lblOffset val="100"/>
        <c:baseTimeUnit val="years"/>
      </c:dateAx>
      <c:valAx>
        <c:axId val="7509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9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34.97</c:v>
                </c:pt>
                <c:pt idx="1">
                  <c:v>35.44</c:v>
                </c:pt>
                <c:pt idx="2">
                  <c:v>36.130000000000003</c:v>
                </c:pt>
                <c:pt idx="3">
                  <c:v>52.99</c:v>
                </c:pt>
                <c:pt idx="4">
                  <c:v>53.18</c:v>
                </c:pt>
              </c:numCache>
            </c:numRef>
          </c:val>
        </c:ser>
        <c:dLbls>
          <c:showLegendKey val="0"/>
          <c:showVal val="0"/>
          <c:showCatName val="0"/>
          <c:showSerName val="0"/>
          <c:showPercent val="0"/>
          <c:showBubbleSize val="0"/>
        </c:dLbls>
        <c:gapWidth val="150"/>
        <c:axId val="79951360"/>
        <c:axId val="813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79951360"/>
        <c:axId val="81367424"/>
      </c:lineChart>
      <c:dateAx>
        <c:axId val="79951360"/>
        <c:scaling>
          <c:orientation val="minMax"/>
        </c:scaling>
        <c:delete val="1"/>
        <c:axPos val="b"/>
        <c:numFmt formatCode="ge" sourceLinked="1"/>
        <c:majorTickMark val="none"/>
        <c:minorTickMark val="none"/>
        <c:tickLblPos val="none"/>
        <c:crossAx val="81367424"/>
        <c:crosses val="autoZero"/>
        <c:auto val="1"/>
        <c:lblOffset val="100"/>
        <c:baseTimeUnit val="years"/>
      </c:dateAx>
      <c:valAx>
        <c:axId val="813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4.46</c:v>
                </c:pt>
                <c:pt idx="1">
                  <c:v>7.44</c:v>
                </c:pt>
                <c:pt idx="2">
                  <c:v>6.65</c:v>
                </c:pt>
                <c:pt idx="3">
                  <c:v>8.35</c:v>
                </c:pt>
                <c:pt idx="4">
                  <c:v>10.41</c:v>
                </c:pt>
              </c:numCache>
            </c:numRef>
          </c:val>
        </c:ser>
        <c:dLbls>
          <c:showLegendKey val="0"/>
          <c:showVal val="0"/>
          <c:showCatName val="0"/>
          <c:showSerName val="0"/>
          <c:showPercent val="0"/>
          <c:showBubbleSize val="0"/>
        </c:dLbls>
        <c:gapWidth val="150"/>
        <c:axId val="84766080"/>
        <c:axId val="849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84766080"/>
        <c:axId val="84907904"/>
      </c:lineChart>
      <c:dateAx>
        <c:axId val="84766080"/>
        <c:scaling>
          <c:orientation val="minMax"/>
        </c:scaling>
        <c:delete val="1"/>
        <c:axPos val="b"/>
        <c:numFmt formatCode="ge" sourceLinked="1"/>
        <c:majorTickMark val="none"/>
        <c:minorTickMark val="none"/>
        <c:tickLblPos val="none"/>
        <c:crossAx val="84907904"/>
        <c:crosses val="autoZero"/>
        <c:auto val="1"/>
        <c:lblOffset val="100"/>
        <c:baseTimeUnit val="years"/>
      </c:dateAx>
      <c:valAx>
        <c:axId val="849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641472"/>
        <c:axId val="1036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3641472"/>
        <c:axId val="103643776"/>
      </c:lineChart>
      <c:dateAx>
        <c:axId val="103641472"/>
        <c:scaling>
          <c:orientation val="minMax"/>
        </c:scaling>
        <c:delete val="1"/>
        <c:axPos val="b"/>
        <c:numFmt formatCode="ge" sourceLinked="1"/>
        <c:majorTickMark val="none"/>
        <c:minorTickMark val="none"/>
        <c:tickLblPos val="none"/>
        <c:crossAx val="103643776"/>
        <c:crosses val="autoZero"/>
        <c:auto val="1"/>
        <c:lblOffset val="100"/>
        <c:baseTimeUnit val="years"/>
      </c:dateAx>
      <c:valAx>
        <c:axId val="10364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6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330.71</c:v>
                </c:pt>
                <c:pt idx="1">
                  <c:v>393.19</c:v>
                </c:pt>
                <c:pt idx="2">
                  <c:v>286.75</c:v>
                </c:pt>
                <c:pt idx="3">
                  <c:v>256.32</c:v>
                </c:pt>
                <c:pt idx="4">
                  <c:v>286.99</c:v>
                </c:pt>
              </c:numCache>
            </c:numRef>
          </c:val>
        </c:ser>
        <c:dLbls>
          <c:showLegendKey val="0"/>
          <c:showVal val="0"/>
          <c:showCatName val="0"/>
          <c:showSerName val="0"/>
          <c:showPercent val="0"/>
          <c:showBubbleSize val="0"/>
        </c:dLbls>
        <c:gapWidth val="150"/>
        <c:axId val="112309760"/>
        <c:axId val="1123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12309760"/>
        <c:axId val="112311680"/>
      </c:lineChart>
      <c:dateAx>
        <c:axId val="112309760"/>
        <c:scaling>
          <c:orientation val="minMax"/>
        </c:scaling>
        <c:delete val="1"/>
        <c:axPos val="b"/>
        <c:numFmt formatCode="ge" sourceLinked="1"/>
        <c:majorTickMark val="none"/>
        <c:minorTickMark val="none"/>
        <c:tickLblPos val="none"/>
        <c:crossAx val="112311680"/>
        <c:crosses val="autoZero"/>
        <c:auto val="1"/>
        <c:lblOffset val="100"/>
        <c:baseTimeUnit val="years"/>
      </c:dateAx>
      <c:valAx>
        <c:axId val="112311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3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207.74</c:v>
                </c:pt>
                <c:pt idx="1">
                  <c:v>203.79</c:v>
                </c:pt>
                <c:pt idx="2">
                  <c:v>218.69</c:v>
                </c:pt>
                <c:pt idx="3">
                  <c:v>226.56</c:v>
                </c:pt>
                <c:pt idx="4">
                  <c:v>227.41</c:v>
                </c:pt>
              </c:numCache>
            </c:numRef>
          </c:val>
        </c:ser>
        <c:dLbls>
          <c:showLegendKey val="0"/>
          <c:showVal val="0"/>
          <c:showCatName val="0"/>
          <c:showSerName val="0"/>
          <c:showPercent val="0"/>
          <c:showBubbleSize val="0"/>
        </c:dLbls>
        <c:gapWidth val="150"/>
        <c:axId val="43930752"/>
        <c:axId val="439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43930752"/>
        <c:axId val="43932672"/>
      </c:lineChart>
      <c:dateAx>
        <c:axId val="43930752"/>
        <c:scaling>
          <c:orientation val="minMax"/>
        </c:scaling>
        <c:delete val="1"/>
        <c:axPos val="b"/>
        <c:numFmt formatCode="ge" sourceLinked="1"/>
        <c:majorTickMark val="none"/>
        <c:minorTickMark val="none"/>
        <c:tickLblPos val="none"/>
        <c:crossAx val="43932672"/>
        <c:crosses val="autoZero"/>
        <c:auto val="1"/>
        <c:lblOffset val="100"/>
        <c:baseTimeUnit val="years"/>
      </c:dateAx>
      <c:valAx>
        <c:axId val="4393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9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103.93</c:v>
                </c:pt>
                <c:pt idx="1">
                  <c:v>102.63</c:v>
                </c:pt>
                <c:pt idx="2">
                  <c:v>98.39</c:v>
                </c:pt>
                <c:pt idx="3">
                  <c:v>101.38</c:v>
                </c:pt>
                <c:pt idx="4">
                  <c:v>97.96</c:v>
                </c:pt>
              </c:numCache>
            </c:numRef>
          </c:val>
        </c:ser>
        <c:dLbls>
          <c:showLegendKey val="0"/>
          <c:showVal val="0"/>
          <c:showCatName val="0"/>
          <c:showSerName val="0"/>
          <c:showPercent val="0"/>
          <c:showBubbleSize val="0"/>
        </c:dLbls>
        <c:gapWidth val="150"/>
        <c:axId val="43950848"/>
        <c:axId val="439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43950848"/>
        <c:axId val="43952768"/>
      </c:lineChart>
      <c:dateAx>
        <c:axId val="43950848"/>
        <c:scaling>
          <c:orientation val="minMax"/>
        </c:scaling>
        <c:delete val="1"/>
        <c:axPos val="b"/>
        <c:numFmt formatCode="ge" sourceLinked="1"/>
        <c:majorTickMark val="none"/>
        <c:minorTickMark val="none"/>
        <c:tickLblPos val="none"/>
        <c:crossAx val="43952768"/>
        <c:crosses val="autoZero"/>
        <c:auto val="1"/>
        <c:lblOffset val="100"/>
        <c:baseTimeUnit val="years"/>
      </c:dateAx>
      <c:valAx>
        <c:axId val="439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212.05</c:v>
                </c:pt>
                <c:pt idx="1">
                  <c:v>215.04</c:v>
                </c:pt>
                <c:pt idx="2">
                  <c:v>225.15</c:v>
                </c:pt>
                <c:pt idx="3">
                  <c:v>219.42</c:v>
                </c:pt>
                <c:pt idx="4">
                  <c:v>227.17</c:v>
                </c:pt>
              </c:numCache>
            </c:numRef>
          </c:val>
        </c:ser>
        <c:dLbls>
          <c:showLegendKey val="0"/>
          <c:showVal val="0"/>
          <c:showCatName val="0"/>
          <c:showSerName val="0"/>
          <c:showPercent val="0"/>
          <c:showBubbleSize val="0"/>
        </c:dLbls>
        <c:gapWidth val="150"/>
        <c:axId val="43991424"/>
        <c:axId val="439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43991424"/>
        <c:axId val="43993344"/>
      </c:lineChart>
      <c:dateAx>
        <c:axId val="43991424"/>
        <c:scaling>
          <c:orientation val="minMax"/>
        </c:scaling>
        <c:delete val="1"/>
        <c:axPos val="b"/>
        <c:numFmt formatCode="ge" sourceLinked="1"/>
        <c:majorTickMark val="none"/>
        <c:minorTickMark val="none"/>
        <c:tickLblPos val="none"/>
        <c:crossAx val="43993344"/>
        <c:crosses val="autoZero"/>
        <c:auto val="1"/>
        <c:lblOffset val="100"/>
        <c:baseTimeUnit val="years"/>
      </c:dateAx>
      <c:valAx>
        <c:axId val="439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山形県　上山市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31834</v>
      </c>
      <c r="AJ8" s="75"/>
      <c r="AK8" s="75"/>
      <c r="AL8" s="75"/>
      <c r="AM8" s="75"/>
      <c r="AN8" s="75"/>
      <c r="AO8" s="75"/>
      <c r="AP8" s="76"/>
      <c r="AQ8" s="57">
        <f>データ!R6</f>
        <v>240.93</v>
      </c>
      <c r="AR8" s="57"/>
      <c r="AS8" s="57"/>
      <c r="AT8" s="57"/>
      <c r="AU8" s="57"/>
      <c r="AV8" s="57"/>
      <c r="AW8" s="57"/>
      <c r="AX8" s="57"/>
      <c r="AY8" s="57">
        <f>データ!S6</f>
        <v>132.13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67.8</v>
      </c>
      <c r="K10" s="57"/>
      <c r="L10" s="57"/>
      <c r="M10" s="57"/>
      <c r="N10" s="57"/>
      <c r="O10" s="57"/>
      <c r="P10" s="57"/>
      <c r="Q10" s="57"/>
      <c r="R10" s="57">
        <f>データ!O6</f>
        <v>95.65</v>
      </c>
      <c r="S10" s="57"/>
      <c r="T10" s="57"/>
      <c r="U10" s="57"/>
      <c r="V10" s="57"/>
      <c r="W10" s="57"/>
      <c r="X10" s="57"/>
      <c r="Y10" s="57"/>
      <c r="Z10" s="65">
        <f>データ!P6</f>
        <v>3725</v>
      </c>
      <c r="AA10" s="65"/>
      <c r="AB10" s="65"/>
      <c r="AC10" s="65"/>
      <c r="AD10" s="65"/>
      <c r="AE10" s="65"/>
      <c r="AF10" s="65"/>
      <c r="AG10" s="65"/>
      <c r="AH10" s="2"/>
      <c r="AI10" s="65">
        <f>データ!T6</f>
        <v>30296</v>
      </c>
      <c r="AJ10" s="65"/>
      <c r="AK10" s="65"/>
      <c r="AL10" s="65"/>
      <c r="AM10" s="65"/>
      <c r="AN10" s="65"/>
      <c r="AO10" s="65"/>
      <c r="AP10" s="65"/>
      <c r="AQ10" s="57">
        <f>データ!U6</f>
        <v>37.799999999999997</v>
      </c>
      <c r="AR10" s="57"/>
      <c r="AS10" s="57"/>
      <c r="AT10" s="57"/>
      <c r="AU10" s="57"/>
      <c r="AV10" s="57"/>
      <c r="AW10" s="57"/>
      <c r="AX10" s="57"/>
      <c r="AY10" s="57">
        <f>データ!V6</f>
        <v>801.48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62073</v>
      </c>
      <c r="D6" s="31">
        <f t="shared" si="3"/>
        <v>46</v>
      </c>
      <c r="E6" s="31">
        <f t="shared" si="3"/>
        <v>1</v>
      </c>
      <c r="F6" s="31">
        <f t="shared" si="3"/>
        <v>0</v>
      </c>
      <c r="G6" s="31">
        <f t="shared" si="3"/>
        <v>1</v>
      </c>
      <c r="H6" s="31" t="str">
        <f t="shared" si="3"/>
        <v>山形県　上山市</v>
      </c>
      <c r="I6" s="31" t="str">
        <f t="shared" si="3"/>
        <v>法適用</v>
      </c>
      <c r="J6" s="31" t="str">
        <f t="shared" si="3"/>
        <v>水道事業</v>
      </c>
      <c r="K6" s="31" t="str">
        <f t="shared" si="3"/>
        <v>末端給水事業</v>
      </c>
      <c r="L6" s="31" t="str">
        <f t="shared" si="3"/>
        <v>A5</v>
      </c>
      <c r="M6" s="32" t="str">
        <f t="shared" si="3"/>
        <v>-</v>
      </c>
      <c r="N6" s="32">
        <f t="shared" si="3"/>
        <v>67.8</v>
      </c>
      <c r="O6" s="32">
        <f t="shared" si="3"/>
        <v>95.65</v>
      </c>
      <c r="P6" s="32">
        <f t="shared" si="3"/>
        <v>3725</v>
      </c>
      <c r="Q6" s="32">
        <f t="shared" si="3"/>
        <v>31834</v>
      </c>
      <c r="R6" s="32">
        <f t="shared" si="3"/>
        <v>240.93</v>
      </c>
      <c r="S6" s="32">
        <f t="shared" si="3"/>
        <v>132.13</v>
      </c>
      <c r="T6" s="32">
        <f t="shared" si="3"/>
        <v>30296</v>
      </c>
      <c r="U6" s="32">
        <f t="shared" si="3"/>
        <v>37.799999999999997</v>
      </c>
      <c r="V6" s="32">
        <f t="shared" si="3"/>
        <v>801.48</v>
      </c>
      <c r="W6" s="33">
        <f>IF(W7="",NA(),W7)</f>
        <v>107.03</v>
      </c>
      <c r="X6" s="33">
        <f t="shared" ref="X6:AF6" si="4">IF(X7="",NA(),X7)</f>
        <v>105.41</v>
      </c>
      <c r="Y6" s="33">
        <f t="shared" si="4"/>
        <v>103.72</v>
      </c>
      <c r="Z6" s="33">
        <f t="shared" si="4"/>
        <v>103.57</v>
      </c>
      <c r="AA6" s="33">
        <f t="shared" si="4"/>
        <v>100.63</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330.71</v>
      </c>
      <c r="AT6" s="33">
        <f t="shared" ref="AT6:BB6" si="6">IF(AT7="",NA(),AT7)</f>
        <v>393.19</v>
      </c>
      <c r="AU6" s="33">
        <f t="shared" si="6"/>
        <v>286.75</v>
      </c>
      <c r="AV6" s="33">
        <f t="shared" si="6"/>
        <v>256.32</v>
      </c>
      <c r="AW6" s="33">
        <f t="shared" si="6"/>
        <v>286.99</v>
      </c>
      <c r="AX6" s="33">
        <f t="shared" si="6"/>
        <v>832.37</v>
      </c>
      <c r="AY6" s="33">
        <f t="shared" si="6"/>
        <v>852.01</v>
      </c>
      <c r="AZ6" s="33">
        <f t="shared" si="6"/>
        <v>909.68</v>
      </c>
      <c r="BA6" s="33">
        <f t="shared" si="6"/>
        <v>382.09</v>
      </c>
      <c r="BB6" s="33">
        <f t="shared" si="6"/>
        <v>371.31</v>
      </c>
      <c r="BC6" s="32" t="str">
        <f>IF(BC7="","",IF(BC7="-","【-】","【"&amp;SUBSTITUTE(TEXT(BC7,"#,##0.00"),"-","△")&amp;"】"))</f>
        <v>【262.74】</v>
      </c>
      <c r="BD6" s="33">
        <f>IF(BD7="",NA(),BD7)</f>
        <v>207.74</v>
      </c>
      <c r="BE6" s="33">
        <f t="shared" ref="BE6:BM6" si="7">IF(BE7="",NA(),BE7)</f>
        <v>203.79</v>
      </c>
      <c r="BF6" s="33">
        <f t="shared" si="7"/>
        <v>218.69</v>
      </c>
      <c r="BG6" s="33">
        <f t="shared" si="7"/>
        <v>226.56</v>
      </c>
      <c r="BH6" s="33">
        <f t="shared" si="7"/>
        <v>227.41</v>
      </c>
      <c r="BI6" s="33">
        <f t="shared" si="7"/>
        <v>403.15</v>
      </c>
      <c r="BJ6" s="33">
        <f t="shared" si="7"/>
        <v>391.4</v>
      </c>
      <c r="BK6" s="33">
        <f t="shared" si="7"/>
        <v>382.65</v>
      </c>
      <c r="BL6" s="33">
        <f t="shared" si="7"/>
        <v>385.06</v>
      </c>
      <c r="BM6" s="33">
        <f t="shared" si="7"/>
        <v>373.09</v>
      </c>
      <c r="BN6" s="32" t="str">
        <f>IF(BN7="","",IF(BN7="-","【-】","【"&amp;SUBSTITUTE(TEXT(BN7,"#,##0.00"),"-","△")&amp;"】"))</f>
        <v>【276.38】</v>
      </c>
      <c r="BO6" s="33">
        <f>IF(BO7="",NA(),BO7)</f>
        <v>103.93</v>
      </c>
      <c r="BP6" s="33">
        <f t="shared" ref="BP6:BX6" si="8">IF(BP7="",NA(),BP7)</f>
        <v>102.63</v>
      </c>
      <c r="BQ6" s="33">
        <f t="shared" si="8"/>
        <v>98.39</v>
      </c>
      <c r="BR6" s="33">
        <f t="shared" si="8"/>
        <v>101.38</v>
      </c>
      <c r="BS6" s="33">
        <f t="shared" si="8"/>
        <v>97.96</v>
      </c>
      <c r="BT6" s="33">
        <f t="shared" si="8"/>
        <v>94.86</v>
      </c>
      <c r="BU6" s="33">
        <f t="shared" si="8"/>
        <v>95.91</v>
      </c>
      <c r="BV6" s="33">
        <f t="shared" si="8"/>
        <v>96.1</v>
      </c>
      <c r="BW6" s="33">
        <f t="shared" si="8"/>
        <v>99.07</v>
      </c>
      <c r="BX6" s="33">
        <f t="shared" si="8"/>
        <v>99.99</v>
      </c>
      <c r="BY6" s="32" t="str">
        <f>IF(BY7="","",IF(BY7="-","【-】","【"&amp;SUBSTITUTE(TEXT(BY7,"#,##0.00"),"-","△")&amp;"】"))</f>
        <v>【104.99】</v>
      </c>
      <c r="BZ6" s="33">
        <f>IF(BZ7="",NA(),BZ7)</f>
        <v>212.05</v>
      </c>
      <c r="CA6" s="33">
        <f t="shared" ref="CA6:CI6" si="9">IF(CA7="",NA(),CA7)</f>
        <v>215.04</v>
      </c>
      <c r="CB6" s="33">
        <f t="shared" si="9"/>
        <v>225.15</v>
      </c>
      <c r="CC6" s="33">
        <f t="shared" si="9"/>
        <v>219.42</v>
      </c>
      <c r="CD6" s="33">
        <f t="shared" si="9"/>
        <v>227.17</v>
      </c>
      <c r="CE6" s="33">
        <f t="shared" si="9"/>
        <v>179.14</v>
      </c>
      <c r="CF6" s="33">
        <f t="shared" si="9"/>
        <v>179.29</v>
      </c>
      <c r="CG6" s="33">
        <f t="shared" si="9"/>
        <v>178.39</v>
      </c>
      <c r="CH6" s="33">
        <f t="shared" si="9"/>
        <v>173.03</v>
      </c>
      <c r="CI6" s="33">
        <f t="shared" si="9"/>
        <v>171.15</v>
      </c>
      <c r="CJ6" s="32" t="str">
        <f>IF(CJ7="","",IF(CJ7="-","【-】","【"&amp;SUBSTITUTE(TEXT(CJ7,"#,##0.00"),"-","△")&amp;"】"))</f>
        <v>【163.72】</v>
      </c>
      <c r="CK6" s="33">
        <f>IF(CK7="",NA(),CK7)</f>
        <v>63.84</v>
      </c>
      <c r="CL6" s="33">
        <f t="shared" ref="CL6:CT6" si="10">IF(CL7="",NA(),CL7)</f>
        <v>63.86</v>
      </c>
      <c r="CM6" s="33">
        <f t="shared" si="10"/>
        <v>59.9</v>
      </c>
      <c r="CN6" s="33">
        <f t="shared" si="10"/>
        <v>59.34</v>
      </c>
      <c r="CO6" s="33">
        <f t="shared" si="10"/>
        <v>60.71</v>
      </c>
      <c r="CP6" s="33">
        <f t="shared" si="10"/>
        <v>58.76</v>
      </c>
      <c r="CQ6" s="33">
        <f t="shared" si="10"/>
        <v>59.09</v>
      </c>
      <c r="CR6" s="33">
        <f t="shared" si="10"/>
        <v>59.23</v>
      </c>
      <c r="CS6" s="33">
        <f t="shared" si="10"/>
        <v>58.58</v>
      </c>
      <c r="CT6" s="33">
        <f t="shared" si="10"/>
        <v>58.53</v>
      </c>
      <c r="CU6" s="32" t="str">
        <f>IF(CU7="","",IF(CU7="-","【-】","【"&amp;SUBSTITUTE(TEXT(CU7,"#,##0.00"),"-","△")&amp;"】"))</f>
        <v>【59.76】</v>
      </c>
      <c r="CV6" s="33">
        <f>IF(CV7="",NA(),CV7)</f>
        <v>80.510000000000005</v>
      </c>
      <c r="CW6" s="33">
        <f t="shared" ref="CW6:DE6" si="11">IF(CW7="",NA(),CW7)</f>
        <v>82.06</v>
      </c>
      <c r="CX6" s="33">
        <f t="shared" si="11"/>
        <v>83.43</v>
      </c>
      <c r="CY6" s="33">
        <f t="shared" si="11"/>
        <v>84.53</v>
      </c>
      <c r="CZ6" s="33">
        <f t="shared" si="11"/>
        <v>82.79</v>
      </c>
      <c r="DA6" s="33">
        <f t="shared" si="11"/>
        <v>84.87</v>
      </c>
      <c r="DB6" s="33">
        <f t="shared" si="11"/>
        <v>85.4</v>
      </c>
      <c r="DC6" s="33">
        <f t="shared" si="11"/>
        <v>85.53</v>
      </c>
      <c r="DD6" s="33">
        <f t="shared" si="11"/>
        <v>85.23</v>
      </c>
      <c r="DE6" s="33">
        <f t="shared" si="11"/>
        <v>85.26</v>
      </c>
      <c r="DF6" s="32" t="str">
        <f>IF(DF7="","",IF(DF7="-","【-】","【"&amp;SUBSTITUTE(TEXT(DF7,"#,##0.00"),"-","△")&amp;"】"))</f>
        <v>【89.95】</v>
      </c>
      <c r="DG6" s="33">
        <f>IF(DG7="",NA(),DG7)</f>
        <v>34.97</v>
      </c>
      <c r="DH6" s="33">
        <f t="shared" ref="DH6:DP6" si="12">IF(DH7="",NA(),DH7)</f>
        <v>35.44</v>
      </c>
      <c r="DI6" s="33">
        <f t="shared" si="12"/>
        <v>36.130000000000003</v>
      </c>
      <c r="DJ6" s="33">
        <f t="shared" si="12"/>
        <v>52.99</v>
      </c>
      <c r="DK6" s="33">
        <f t="shared" si="12"/>
        <v>53.18</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4.46</v>
      </c>
      <c r="DS6" s="33">
        <f t="shared" ref="DS6:EA6" si="13">IF(DS7="",NA(),DS7)</f>
        <v>7.44</v>
      </c>
      <c r="DT6" s="33">
        <f t="shared" si="13"/>
        <v>6.65</v>
      </c>
      <c r="DU6" s="33">
        <f t="shared" si="13"/>
        <v>8.35</v>
      </c>
      <c r="DV6" s="33">
        <f t="shared" si="13"/>
        <v>10.41</v>
      </c>
      <c r="DW6" s="33">
        <f t="shared" si="13"/>
        <v>6.47</v>
      </c>
      <c r="DX6" s="33">
        <f t="shared" si="13"/>
        <v>7.8</v>
      </c>
      <c r="DY6" s="33">
        <f t="shared" si="13"/>
        <v>8.39</v>
      </c>
      <c r="DZ6" s="33">
        <f t="shared" si="13"/>
        <v>10.09</v>
      </c>
      <c r="EA6" s="33">
        <f t="shared" si="13"/>
        <v>10.54</v>
      </c>
      <c r="EB6" s="32" t="str">
        <f>IF(EB7="","",IF(EB7="-","【-】","【"&amp;SUBSTITUTE(TEXT(EB7,"#,##0.00"),"-","△")&amp;"】"))</f>
        <v>【13.18】</v>
      </c>
      <c r="EC6" s="33">
        <f>IF(EC7="",NA(),EC7)</f>
        <v>0.42</v>
      </c>
      <c r="ED6" s="33">
        <f t="shared" ref="ED6:EL6" si="14">IF(ED7="",NA(),ED7)</f>
        <v>0.53</v>
      </c>
      <c r="EE6" s="33">
        <f t="shared" si="14"/>
        <v>1.1299999999999999</v>
      </c>
      <c r="EF6" s="33">
        <f t="shared" si="14"/>
        <v>0.43</v>
      </c>
      <c r="EG6" s="33">
        <f t="shared" si="14"/>
        <v>0.05</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62073</v>
      </c>
      <c r="D7" s="35">
        <v>46</v>
      </c>
      <c r="E7" s="35">
        <v>1</v>
      </c>
      <c r="F7" s="35">
        <v>0</v>
      </c>
      <c r="G7" s="35">
        <v>1</v>
      </c>
      <c r="H7" s="35" t="s">
        <v>93</v>
      </c>
      <c r="I7" s="35" t="s">
        <v>94</v>
      </c>
      <c r="J7" s="35" t="s">
        <v>95</v>
      </c>
      <c r="K7" s="35" t="s">
        <v>96</v>
      </c>
      <c r="L7" s="35" t="s">
        <v>97</v>
      </c>
      <c r="M7" s="36" t="s">
        <v>98</v>
      </c>
      <c r="N7" s="36">
        <v>67.8</v>
      </c>
      <c r="O7" s="36">
        <v>95.65</v>
      </c>
      <c r="P7" s="36">
        <v>3725</v>
      </c>
      <c r="Q7" s="36">
        <v>31834</v>
      </c>
      <c r="R7" s="36">
        <v>240.93</v>
      </c>
      <c r="S7" s="36">
        <v>132.13</v>
      </c>
      <c r="T7" s="36">
        <v>30296</v>
      </c>
      <c r="U7" s="36">
        <v>37.799999999999997</v>
      </c>
      <c r="V7" s="36">
        <v>801.48</v>
      </c>
      <c r="W7" s="36">
        <v>107.03</v>
      </c>
      <c r="X7" s="36">
        <v>105.41</v>
      </c>
      <c r="Y7" s="36">
        <v>103.72</v>
      </c>
      <c r="Z7" s="36">
        <v>103.57</v>
      </c>
      <c r="AA7" s="36">
        <v>100.63</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330.71</v>
      </c>
      <c r="AT7" s="36">
        <v>393.19</v>
      </c>
      <c r="AU7" s="36">
        <v>286.75</v>
      </c>
      <c r="AV7" s="36">
        <v>256.32</v>
      </c>
      <c r="AW7" s="36">
        <v>286.99</v>
      </c>
      <c r="AX7" s="36">
        <v>832.37</v>
      </c>
      <c r="AY7" s="36">
        <v>852.01</v>
      </c>
      <c r="AZ7" s="36">
        <v>909.68</v>
      </c>
      <c r="BA7" s="36">
        <v>382.09</v>
      </c>
      <c r="BB7" s="36">
        <v>371.31</v>
      </c>
      <c r="BC7" s="36">
        <v>262.74</v>
      </c>
      <c r="BD7" s="36">
        <v>207.74</v>
      </c>
      <c r="BE7" s="36">
        <v>203.79</v>
      </c>
      <c r="BF7" s="36">
        <v>218.69</v>
      </c>
      <c r="BG7" s="36">
        <v>226.56</v>
      </c>
      <c r="BH7" s="36">
        <v>227.41</v>
      </c>
      <c r="BI7" s="36">
        <v>403.15</v>
      </c>
      <c r="BJ7" s="36">
        <v>391.4</v>
      </c>
      <c r="BK7" s="36">
        <v>382.65</v>
      </c>
      <c r="BL7" s="36">
        <v>385.06</v>
      </c>
      <c r="BM7" s="36">
        <v>373.09</v>
      </c>
      <c r="BN7" s="36">
        <v>276.38</v>
      </c>
      <c r="BO7" s="36">
        <v>103.93</v>
      </c>
      <c r="BP7" s="36">
        <v>102.63</v>
      </c>
      <c r="BQ7" s="36">
        <v>98.39</v>
      </c>
      <c r="BR7" s="36">
        <v>101.38</v>
      </c>
      <c r="BS7" s="36">
        <v>97.96</v>
      </c>
      <c r="BT7" s="36">
        <v>94.86</v>
      </c>
      <c r="BU7" s="36">
        <v>95.91</v>
      </c>
      <c r="BV7" s="36">
        <v>96.1</v>
      </c>
      <c r="BW7" s="36">
        <v>99.07</v>
      </c>
      <c r="BX7" s="36">
        <v>99.99</v>
      </c>
      <c r="BY7" s="36">
        <v>104.99</v>
      </c>
      <c r="BZ7" s="36">
        <v>212.05</v>
      </c>
      <c r="CA7" s="36">
        <v>215.04</v>
      </c>
      <c r="CB7" s="36">
        <v>225.15</v>
      </c>
      <c r="CC7" s="36">
        <v>219.42</v>
      </c>
      <c r="CD7" s="36">
        <v>227.17</v>
      </c>
      <c r="CE7" s="36">
        <v>179.14</v>
      </c>
      <c r="CF7" s="36">
        <v>179.29</v>
      </c>
      <c r="CG7" s="36">
        <v>178.39</v>
      </c>
      <c r="CH7" s="36">
        <v>173.03</v>
      </c>
      <c r="CI7" s="36">
        <v>171.15</v>
      </c>
      <c r="CJ7" s="36">
        <v>163.72</v>
      </c>
      <c r="CK7" s="36">
        <v>63.84</v>
      </c>
      <c r="CL7" s="36">
        <v>63.86</v>
      </c>
      <c r="CM7" s="36">
        <v>59.9</v>
      </c>
      <c r="CN7" s="36">
        <v>59.34</v>
      </c>
      <c r="CO7" s="36">
        <v>60.71</v>
      </c>
      <c r="CP7" s="36">
        <v>58.76</v>
      </c>
      <c r="CQ7" s="36">
        <v>59.09</v>
      </c>
      <c r="CR7" s="36">
        <v>59.23</v>
      </c>
      <c r="CS7" s="36">
        <v>58.58</v>
      </c>
      <c r="CT7" s="36">
        <v>58.53</v>
      </c>
      <c r="CU7" s="36">
        <v>59.76</v>
      </c>
      <c r="CV7" s="36">
        <v>80.510000000000005</v>
      </c>
      <c r="CW7" s="36">
        <v>82.06</v>
      </c>
      <c r="CX7" s="36">
        <v>83.43</v>
      </c>
      <c r="CY7" s="36">
        <v>84.53</v>
      </c>
      <c r="CZ7" s="36">
        <v>82.79</v>
      </c>
      <c r="DA7" s="36">
        <v>84.87</v>
      </c>
      <c r="DB7" s="36">
        <v>85.4</v>
      </c>
      <c r="DC7" s="36">
        <v>85.53</v>
      </c>
      <c r="DD7" s="36">
        <v>85.23</v>
      </c>
      <c r="DE7" s="36">
        <v>85.26</v>
      </c>
      <c r="DF7" s="36">
        <v>89.95</v>
      </c>
      <c r="DG7" s="36">
        <v>34.97</v>
      </c>
      <c r="DH7" s="36">
        <v>35.44</v>
      </c>
      <c r="DI7" s="36">
        <v>36.130000000000003</v>
      </c>
      <c r="DJ7" s="36">
        <v>52.99</v>
      </c>
      <c r="DK7" s="36">
        <v>53.18</v>
      </c>
      <c r="DL7" s="36">
        <v>35.53</v>
      </c>
      <c r="DM7" s="36">
        <v>36.36</v>
      </c>
      <c r="DN7" s="36">
        <v>37.340000000000003</v>
      </c>
      <c r="DO7" s="36">
        <v>44.31</v>
      </c>
      <c r="DP7" s="36">
        <v>45.75</v>
      </c>
      <c r="DQ7" s="36">
        <v>47.18</v>
      </c>
      <c r="DR7" s="36">
        <v>4.46</v>
      </c>
      <c r="DS7" s="36">
        <v>7.44</v>
      </c>
      <c r="DT7" s="36">
        <v>6.65</v>
      </c>
      <c r="DU7" s="36">
        <v>8.35</v>
      </c>
      <c r="DV7" s="36">
        <v>10.41</v>
      </c>
      <c r="DW7" s="36">
        <v>6.47</v>
      </c>
      <c r="DX7" s="36">
        <v>7.8</v>
      </c>
      <c r="DY7" s="36">
        <v>8.39</v>
      </c>
      <c r="DZ7" s="36">
        <v>10.09</v>
      </c>
      <c r="EA7" s="36">
        <v>10.54</v>
      </c>
      <c r="EB7" s="36">
        <v>13.18</v>
      </c>
      <c r="EC7" s="36">
        <v>0.42</v>
      </c>
      <c r="ED7" s="36">
        <v>0.53</v>
      </c>
      <c r="EE7" s="36">
        <v>1.1299999999999999</v>
      </c>
      <c r="EF7" s="36">
        <v>0.43</v>
      </c>
      <c r="EG7" s="36">
        <v>0.05</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2017-02-01T08:35:11Z</dcterms:created>
  <dcterms:modified xsi:type="dcterms:W3CDTF">2017-02-03T02:48:13Z</dcterms:modified>
  <cp:category/>
</cp:coreProperties>
</file>