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個別（業務）\上下水道課\管理係\■決算\２７年度　決算統計　マニュアルほか\簡易水道\公営企業に係る「経営比較分析表」の作成について\"/>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<sst xmlns="http://schemas.openxmlformats.org/spreadsheetml/2006/main" count="218" uniqueCount="108">
  <si>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</si>
  <si>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</si>
  <si>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</si>
  <si>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</si>
  <si>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</si>
  <si>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</si>
  <si>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</si>
  <si>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</si>
  <si>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</si>
  <si>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</si>
  <si>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</si>
  <si>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</si>
  <si>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</si>
  <si>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</si>
  <si>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</si>
  <si>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</si>
  <si>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</si>
  <si>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</si>
  <si>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</si>
  <si>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</si>
  <si>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</si>
  <si>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</si>
  <si>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</si>
  <si>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</si>
  <si>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</si>
  <si>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</si>
  <si>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</si>
  <si>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</si>
  <si>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</si>
  <si>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</si>
  <si>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</si>
  <si>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</si>
  <si>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</si>
  <si>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</si>
  <si>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</si>
  <si>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</si>
  <si>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</si>
  <si>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</si>
  <si>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</si>
  <si>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</si>
  <si>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</si>
  <si>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</si>
  <si>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</si>
  <si>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</si>
  <si>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</si>
  <si>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</si>
  <si>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</si>
  <si>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</si>
  <si>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</si>
  <si>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</si>
  <si>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</si>
  <si>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</si>
  <si>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</si>
  <si>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</si>
  <si>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</si>
  <si>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</si>
  <si>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</si>
  <si>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</si>
  <si>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</si>
  <si>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</si>
  <si>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</si>
  <si>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</si>
  <si>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</si>
  <si>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</si>
  <si>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</si>
  <si>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</si>
  <si>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</si>
  <si>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</si>
  <si>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</si>
  <si>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</si>
  <si>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</si>
  <si>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</si>
  <si>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</si>
  <si>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</si>
  <si>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</si>
  <si>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</si>
  <si>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</si>
  <si>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</si>
  <si>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</si>
  <si>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</si>
  <si>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</si>
  <si>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</si>
  <si>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</si>
  <si>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</si>
  <si>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</si>
  <si>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</si>
  <si>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</si>
  <si>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</si>
  <si>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</si>
  <si>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</si>
  <si>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</si>
  <si>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</si>
  <si>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</si>
  <si>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上山市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</si>
  <si>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</si>
  <si>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</si>
  <si>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</si>
  <si>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</si>
  <si>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</si>
  <si>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</si>
  <si>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</si>
  <si>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</si>
  <si>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</si>
  <si>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</si>
  <si>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</si>
  <si>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は管路更新等は行わなかったが、今後施設老朽化に伴い多くの管路に更新の必要性が生じる見込みである。費用の確保や経営の健全性に与える影響を考慮しながら必要な設備投資を行っていくことが重要である。</t>
    <rPh sb="1" eb="3">
      <t>ヘイセイ</t>
    </rPh>
    <rPh sb="5" eb="7">
      <t>ネンド</t>
    </rPh>
    <rPh sb="8" eb="10">
      <t>カンロ</t>
    </rPh>
    <rPh sb="10" eb="12">
      <t>コウシン</t>
    </rPh>
    <rPh sb="12" eb="13">
      <t>トウ</t>
    </rPh>
    <rPh sb="14" eb="15">
      <t>オコナ</t>
    </rPh>
    <rPh sb="22" eb="24">
      <t>コンゴ</t>
    </rPh>
    <rPh sb="24" eb="26">
      <t>シセツ</t>
    </rPh>
    <rPh sb="26" eb="29">
      <t>ロウキュウカ</t>
    </rPh>
    <rPh sb="30" eb="31">
      <t>トモナ</t>
    </rPh>
    <rPh sb="32" eb="33">
      <t>オオ</t>
    </rPh>
    <rPh sb="35" eb="37">
      <t>カンロ</t>
    </rPh>
    <rPh sb="38" eb="40">
      <t>コウシン</t>
    </rPh>
    <rPh sb="41" eb="43">
      <t>ヒツヨウ</t>
    </rPh>
    <rPh sb="43" eb="44">
      <t>セイ</t>
    </rPh>
    <rPh sb="45" eb="46">
      <t>ショウ</t>
    </rPh>
    <rPh sb="48" eb="50">
      <t>ミコ</t>
    </rPh>
    <rPh sb="55" eb="57">
      <t>ヒヨウ</t>
    </rPh>
    <rPh sb="58" eb="60">
      <t>カクホ</t>
    </rPh>
    <rPh sb="61" eb="63">
      <t>ケイエイ</t>
    </rPh>
    <rPh sb="64" eb="67">
      <t>ケンゼンセイ</t>
    </rPh>
    <rPh sb="68" eb="69">
      <t>アタ</t>
    </rPh>
    <rPh sb="71" eb="73">
      <t>エイキョウ</t>
    </rPh>
    <rPh sb="74" eb="76">
      <t>コウリョ</t>
    </rPh>
    <rPh sb="80" eb="82">
      <t>ヒツヨウ</t>
    </rPh>
    <rPh sb="83" eb="85">
      <t>セツビ</t>
    </rPh>
    <rPh sb="85" eb="87">
      <t>トウシ</t>
    </rPh>
    <rPh sb="88" eb="89">
      <t>オコナ</t>
    </rPh>
    <rPh sb="96" eb="98">
      <t>ジュウヨウ</t>
    </rPh>
    <phoneticPr fontId="4"/>
  </si>
  <si>
    <t>　収益的収支比率は１００％を超え、平成２７年度における収支は黒字となっている。
　経常収支は８０％が営業収益であり経営の健全性については良好である。
　しかし、給水人口が少なく給水収益が限られているため、今後設備投資の際に資金不足が生じた場合は一般会計からの繰入に依存せざるを得ない状況である。
　企業債残高については、設備投資を行った平成 ２５年度から大幅に増加しているが、平均値と比べて低い比率を保っている。
　料金回収率は１００％を下回るが、平均値と比べて大幅に上回っている。今後とも収納率の増加に向けた取り組みを行っていくことが重要である。
　給水原価については、平均値と比べてかなり低く、平均値が上昇した平成２６年度・平成２７年度においても前年度並みの水準を保っている。
　施設利用率については平成２４年度からわずかに減少傾向にあるが、平均値とほぼ同じ減少幅である。
　有収率については、１００％を下回るが毎年ほぼ同じ数値であり、安定した水の供給が出来ているといえる。
　</t>
    <rPh sb="1" eb="3">
      <t>シュウエキ</t>
    </rPh>
    <rPh sb="3" eb="4">
      <t>テキ</t>
    </rPh>
    <rPh sb="4" eb="6">
      <t>シュウシ</t>
    </rPh>
    <rPh sb="6" eb="8">
      <t>ヒリツ</t>
    </rPh>
    <rPh sb="14" eb="15">
      <t>コ</t>
    </rPh>
    <rPh sb="17" eb="19">
      <t>ヘイセイ</t>
    </rPh>
    <rPh sb="21" eb="23">
      <t>ネンド</t>
    </rPh>
    <rPh sb="27" eb="29">
      <t>シュウシ</t>
    </rPh>
    <rPh sb="30" eb="32">
      <t>クロジ</t>
    </rPh>
    <rPh sb="41" eb="43">
      <t>ケイジョウ</t>
    </rPh>
    <rPh sb="43" eb="45">
      <t>シュウシ</t>
    </rPh>
    <rPh sb="50" eb="52">
      <t>エイギョウ</t>
    </rPh>
    <rPh sb="52" eb="54">
      <t>シュウエキ</t>
    </rPh>
    <rPh sb="57" eb="59">
      <t>ケイエイ</t>
    </rPh>
    <rPh sb="60" eb="63">
      <t>ケンゼンセイ</t>
    </rPh>
    <rPh sb="68" eb="70">
      <t>リョウコウ</t>
    </rPh>
    <rPh sb="80" eb="82">
      <t>キュウスイ</t>
    </rPh>
    <rPh sb="82" eb="84">
      <t>ジンコウ</t>
    </rPh>
    <rPh sb="85" eb="86">
      <t>スク</t>
    </rPh>
    <rPh sb="88" eb="90">
      <t>キュウスイ</t>
    </rPh>
    <rPh sb="90" eb="92">
      <t>シュウエキ</t>
    </rPh>
    <rPh sb="93" eb="94">
      <t>カギ</t>
    </rPh>
    <rPh sb="102" eb="104">
      <t>コンゴ</t>
    </rPh>
    <rPh sb="104" eb="106">
      <t>セツビ</t>
    </rPh>
    <rPh sb="106" eb="108">
      <t>トウシ</t>
    </rPh>
    <rPh sb="109" eb="110">
      <t>サイ</t>
    </rPh>
    <rPh sb="111" eb="113">
      <t>シキン</t>
    </rPh>
    <rPh sb="113" eb="115">
      <t>ブソク</t>
    </rPh>
    <rPh sb="116" eb="117">
      <t>ショウ</t>
    </rPh>
    <rPh sb="119" eb="121">
      <t>バアイ</t>
    </rPh>
    <rPh sb="122" eb="124">
      <t>イッパン</t>
    </rPh>
    <rPh sb="124" eb="126">
      <t>カイケイ</t>
    </rPh>
    <rPh sb="129" eb="131">
      <t>クリイレ</t>
    </rPh>
    <rPh sb="132" eb="134">
      <t>イゾン</t>
    </rPh>
    <rPh sb="138" eb="139">
      <t>エ</t>
    </rPh>
    <rPh sb="141" eb="143">
      <t>ジョウキョウ</t>
    </rPh>
    <rPh sb="149" eb="151">
      <t>キギョウ</t>
    </rPh>
    <rPh sb="151" eb="152">
      <t>サイ</t>
    </rPh>
    <rPh sb="152" eb="154">
      <t>ザンダカ</t>
    </rPh>
    <rPh sb="160" eb="162">
      <t>セツビ</t>
    </rPh>
    <rPh sb="162" eb="164">
      <t>トウシ</t>
    </rPh>
    <rPh sb="165" eb="166">
      <t>オコナ</t>
    </rPh>
    <rPh sb="168" eb="170">
      <t>ヘイセイ</t>
    </rPh>
    <rPh sb="173" eb="175">
      <t>ネンド</t>
    </rPh>
    <rPh sb="177" eb="179">
      <t>オオハバ</t>
    </rPh>
    <rPh sb="180" eb="182">
      <t>ゾウカ</t>
    </rPh>
    <rPh sb="188" eb="191">
      <t>ヘイキンチ</t>
    </rPh>
    <rPh sb="192" eb="193">
      <t>クラ</t>
    </rPh>
    <rPh sb="195" eb="196">
      <t>ヒク</t>
    </rPh>
    <rPh sb="197" eb="199">
      <t>ヒリツ</t>
    </rPh>
    <rPh sb="200" eb="201">
      <t>タモ</t>
    </rPh>
    <rPh sb="208" eb="210">
      <t>リョウキン</t>
    </rPh>
    <rPh sb="210" eb="212">
      <t>カイシュウ</t>
    </rPh>
    <rPh sb="212" eb="213">
      <t>リツ</t>
    </rPh>
    <rPh sb="219" eb="221">
      <t>シタマワ</t>
    </rPh>
    <rPh sb="224" eb="227">
      <t>ヘイキンチ</t>
    </rPh>
    <rPh sb="228" eb="229">
      <t>クラ</t>
    </rPh>
    <rPh sb="231" eb="233">
      <t>オオハバ</t>
    </rPh>
    <rPh sb="234" eb="236">
      <t>ウワマワ</t>
    </rPh>
    <rPh sb="241" eb="243">
      <t>コンゴ</t>
    </rPh>
    <rPh sb="245" eb="247">
      <t>シュウノウ</t>
    </rPh>
    <rPh sb="247" eb="248">
      <t>リツ</t>
    </rPh>
    <rPh sb="249" eb="251">
      <t>ゾウカ</t>
    </rPh>
    <rPh sb="252" eb="253">
      <t>ム</t>
    </rPh>
    <rPh sb="255" eb="256">
      <t>ト</t>
    </rPh>
    <rPh sb="257" eb="258">
      <t>ク</t>
    </rPh>
    <rPh sb="260" eb="261">
      <t>オコナ</t>
    </rPh>
    <rPh sb="268" eb="270">
      <t>ジュウヨウ</t>
    </rPh>
    <rPh sb="276" eb="278">
      <t>キュウスイ</t>
    </rPh>
    <rPh sb="278" eb="280">
      <t>ゲンカ</t>
    </rPh>
    <rPh sb="286" eb="289">
      <t>ヘイキンチ</t>
    </rPh>
    <rPh sb="290" eb="291">
      <t>クラ</t>
    </rPh>
    <rPh sb="296" eb="297">
      <t>ヒク</t>
    </rPh>
    <rPh sb="299" eb="302">
      <t>ヘイキンチ</t>
    </rPh>
    <rPh sb="303" eb="305">
      <t>ジョウショウ</t>
    </rPh>
    <rPh sb="307" eb="309">
      <t>ヘイセイ</t>
    </rPh>
    <rPh sb="311" eb="312">
      <t>ネン</t>
    </rPh>
    <rPh sb="312" eb="313">
      <t>ド</t>
    </rPh>
    <rPh sb="314" eb="316">
      <t>ヘイセイ</t>
    </rPh>
    <rPh sb="318" eb="320">
      <t>ネンド</t>
    </rPh>
    <rPh sb="325" eb="328">
      <t>ゼンネンド</t>
    </rPh>
    <rPh sb="328" eb="329">
      <t>ナ</t>
    </rPh>
    <rPh sb="331" eb="333">
      <t>スイジュン</t>
    </rPh>
    <rPh sb="334" eb="335">
      <t>タモ</t>
    </rPh>
    <rPh sb="342" eb="344">
      <t>シセツ</t>
    </rPh>
    <rPh sb="344" eb="346">
      <t>リヨウ</t>
    </rPh>
    <rPh sb="346" eb="347">
      <t>リツ</t>
    </rPh>
    <rPh sb="352" eb="354">
      <t>ヘイセイ</t>
    </rPh>
    <rPh sb="356" eb="358">
      <t>ネンド</t>
    </rPh>
    <rPh sb="364" eb="366">
      <t>ゲンショウ</t>
    </rPh>
    <rPh sb="366" eb="368">
      <t>ケイコウ</t>
    </rPh>
    <rPh sb="373" eb="376">
      <t>ヘイキンチ</t>
    </rPh>
    <rPh sb="379" eb="380">
      <t>オナ</t>
    </rPh>
    <rPh sb="381" eb="384">
      <t>ゲンショウハバ</t>
    </rPh>
    <rPh sb="390" eb="391">
      <t>ユウ</t>
    </rPh>
    <rPh sb="391" eb="392">
      <t>シュウ</t>
    </rPh>
    <rPh sb="392" eb="393">
      <t>リツ</t>
    </rPh>
    <rPh sb="404" eb="406">
      <t>シタマワ</t>
    </rPh>
    <rPh sb="408" eb="410">
      <t>マイトシ</t>
    </rPh>
    <rPh sb="412" eb="413">
      <t>オナ</t>
    </rPh>
    <rPh sb="414" eb="416">
      <t>スウチ</t>
    </rPh>
    <rPh sb="420" eb="422">
      <t>アンテイ</t>
    </rPh>
    <rPh sb="424" eb="425">
      <t>ミズ</t>
    </rPh>
    <rPh sb="426" eb="428">
      <t>キョウキュウ</t>
    </rPh>
    <rPh sb="429" eb="431">
      <t>デキ</t>
    </rPh>
    <phoneticPr fontId="4"/>
  </si>
  <si>
    <t>　経営の健全性・効率性に関する経営指標は、全て平均値よりも良好であり、健全で効率的な経営が行われているといえる。
　老朽化の状況については,過去３年間において更新等がなく、今後設備投資の必要性が見込まれる。
 簡易水道事業は平成２８年４月に上水道事業に統合し、これまで通り健全経営および安全・安心な水の供給に努めていく。</t>
    <rPh sb="1" eb="3">
      <t>ケイエイ</t>
    </rPh>
    <rPh sb="4" eb="7">
      <t>ケンゼンセイ</t>
    </rPh>
    <rPh sb="8" eb="11">
      <t>コウリツセイ</t>
    </rPh>
    <rPh sb="12" eb="13">
      <t>カン</t>
    </rPh>
    <rPh sb="15" eb="17">
      <t>ケイエイ</t>
    </rPh>
    <rPh sb="17" eb="19">
      <t>シヒョウ</t>
    </rPh>
    <rPh sb="21" eb="22">
      <t>スベ</t>
    </rPh>
    <rPh sb="23" eb="26">
      <t>ヘイキンチ</t>
    </rPh>
    <rPh sb="29" eb="31">
      <t>リョウコウ</t>
    </rPh>
    <rPh sb="35" eb="37">
      <t>ケンゼン</t>
    </rPh>
    <rPh sb="38" eb="41">
      <t>コウリツテキ</t>
    </rPh>
    <rPh sb="42" eb="44">
      <t>ケイエイ</t>
    </rPh>
    <rPh sb="45" eb="46">
      <t>オコナ</t>
    </rPh>
    <rPh sb="58" eb="61">
      <t>ロウキュウカ</t>
    </rPh>
    <rPh sb="62" eb="64">
      <t>ジョウキョウ</t>
    </rPh>
    <rPh sb="70" eb="72">
      <t>カコ</t>
    </rPh>
    <rPh sb="73" eb="75">
      <t>ネンカン</t>
    </rPh>
    <rPh sb="79" eb="81">
      <t>コウシン</t>
    </rPh>
    <rPh sb="81" eb="82">
      <t>トウ</t>
    </rPh>
    <rPh sb="86" eb="88">
      <t>コンゴ</t>
    </rPh>
    <rPh sb="88" eb="90">
      <t>セツビ</t>
    </rPh>
    <rPh sb="90" eb="92">
      <t>トウシ</t>
    </rPh>
    <rPh sb="93" eb="96">
      <t>ヒツヨウセイ</t>
    </rPh>
    <rPh sb="97" eb="99">
      <t>ミコ</t>
    </rPh>
    <rPh sb="105" eb="107">
      <t>カンイ</t>
    </rPh>
    <rPh sb="107" eb="109">
      <t>スイドウ</t>
    </rPh>
    <rPh sb="109" eb="111">
      <t>ジギョウ</t>
    </rPh>
    <rPh sb="112" eb="114">
      <t>ヘイセイ</t>
    </rPh>
    <rPh sb="116" eb="117">
      <t>ネン</t>
    </rPh>
    <rPh sb="118" eb="119">
      <t>ガツ</t>
    </rPh>
    <rPh sb="120" eb="123">
      <t>ジョウスイドウ</t>
    </rPh>
    <rPh sb="123" eb="125">
      <t>ジギョウ</t>
    </rPh>
    <rPh sb="126" eb="128">
      <t>トウゴウ</t>
    </rPh>
    <rPh sb="134" eb="135">
      <t>ドオ</t>
    </rPh>
    <rPh sb="136" eb="138">
      <t>ケンゼン</t>
    </rPh>
    <rPh sb="138" eb="140">
      <t>ケイエイ</t>
    </rPh>
    <rPh sb="143" eb="145">
      <t>アンゼン</t>
    </rPh>
    <rPh sb="146" eb="148">
      <t>アンシン</t>
    </rPh>
    <rPh sb="149" eb="150">
      <t>ミズ</t>
    </rPh>
    <rPh sb="151" eb="153">
      <t>キョウキュウ</t>
    </rPh>
    <rPh sb="154" eb="15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</si>
</sst>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0.77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13497936"/>
        <c:axId val="21422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13497936"/>
        <c:axId val="214224424"/>
      </c:lineChart>
      <c:dateAx>
        <c:axId val="213497936"/>
        <c:scaling>
          <c:orientation val="minMax"/>
        </c:scaling>
        <c:delete val="1"/>
        <c:axPos val="b"/>
        <c:numFmt formatCode="ge" sourceLinked="1"/>
        <c:majorTickMark val="none"/>
        <c:minorTickMark val="none"/>
        <c:tickLblPos val="none"/>
        <c:crossAx val="214224424"/>
        <c:crosses val="autoZero"/>
        <c:auto val="1"/>
        <c:lblOffset val="100"/>
        <c:baseTimeUnit val="years"/>
      </c:dateAx>
      <c:valAx>
        <c:axId val="21422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60.91</c:v>
                </c:pt>
                <c:pt idx="1">
                  <c:v>67.430000000000007</c:v>
                </c:pt>
                <c:pt idx="2">
                  <c:v>66.48</c:v>
                </c:pt>
                <c:pt idx="3">
                  <c:v>65.510000000000005</c:v>
                </c:pt>
                <c:pt idx="4">
                  <c:v>64.92</c:v>
                </c:pt>
              </c:numCache>
            </c:numRef>
          </c:val>
        </c:ser>
        <c:dLbls>
          <c:showLegendKey val="0"/>
          <c:showVal val="0"/>
          <c:showCatName val="0"/>
          <c:showSerName val="0"/>
          <c:showPercent val="0"/>
          <c:showBubbleSize val="0"/>
        </c:dLbls>
        <c:gapWidth val="150"/>
        <c:axId val="214452632"/>
        <c:axId val="2144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14452632"/>
        <c:axId val="214453024"/>
      </c:lineChart>
      <c:dateAx>
        <c:axId val="214452632"/>
        <c:scaling>
          <c:orientation val="minMax"/>
        </c:scaling>
        <c:delete val="1"/>
        <c:axPos val="b"/>
        <c:numFmt formatCode="ge" sourceLinked="1"/>
        <c:majorTickMark val="none"/>
        <c:minorTickMark val="none"/>
        <c:tickLblPos val="none"/>
        <c:crossAx val="214453024"/>
        <c:crosses val="autoZero"/>
        <c:auto val="1"/>
        <c:lblOffset val="100"/>
        <c:baseTimeUnit val="years"/>
      </c:dateAx>
      <c:valAx>
        <c:axId val="2144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88.38</c:v>
                </c:pt>
                <c:pt idx="1">
                  <c:v>88.29</c:v>
                </c:pt>
                <c:pt idx="2">
                  <c:v>88.36</c:v>
                </c:pt>
                <c:pt idx="3">
                  <c:v>88.34</c:v>
                </c:pt>
                <c:pt idx="4">
                  <c:v>88.38</c:v>
                </c:pt>
              </c:numCache>
            </c:numRef>
          </c:val>
        </c:ser>
        <c:dLbls>
          <c:showLegendKey val="0"/>
          <c:showVal val="0"/>
          <c:showCatName val="0"/>
          <c:showSerName val="0"/>
          <c:showPercent val="0"/>
          <c:showBubbleSize val="0"/>
        </c:dLbls>
        <c:gapWidth val="150"/>
        <c:axId val="214454200"/>
        <c:axId val="2144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14454200"/>
        <c:axId val="214454592"/>
      </c:lineChart>
      <c:dateAx>
        <c:axId val="214454200"/>
        <c:scaling>
          <c:orientation val="minMax"/>
        </c:scaling>
        <c:delete val="1"/>
        <c:axPos val="b"/>
        <c:numFmt formatCode="ge" sourceLinked="1"/>
        <c:majorTickMark val="none"/>
        <c:minorTickMark val="none"/>
        <c:tickLblPos val="none"/>
        <c:crossAx val="214454592"/>
        <c:crosses val="autoZero"/>
        <c:auto val="1"/>
        <c:lblOffset val="100"/>
        <c:baseTimeUnit val="years"/>
      </c:dateAx>
      <c:valAx>
        <c:axId val="2144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5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124.52</c:v>
                </c:pt>
                <c:pt idx="1">
                  <c:v>98.44</c:v>
                </c:pt>
                <c:pt idx="2">
                  <c:v>113.47</c:v>
                </c:pt>
                <c:pt idx="3">
                  <c:v>113.38</c:v>
                </c:pt>
                <c:pt idx="4">
                  <c:v>105.38</c:v>
                </c:pt>
              </c:numCache>
            </c:numRef>
          </c:val>
        </c:ser>
        <c:dLbls>
          <c:showLegendKey val="0"/>
          <c:showVal val="0"/>
          <c:showCatName val="0"/>
          <c:showSerName val="0"/>
          <c:showPercent val="0"/>
          <c:showBubbleSize val="0"/>
        </c:dLbls>
        <c:gapWidth val="150"/>
        <c:axId val="214011936"/>
        <c:axId val="2140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14011936"/>
        <c:axId val="214016416"/>
      </c:lineChart>
      <c:dateAx>
        <c:axId val="214011936"/>
        <c:scaling>
          <c:orientation val="minMax"/>
        </c:scaling>
        <c:delete val="1"/>
        <c:axPos val="b"/>
        <c:numFmt formatCode="ge" sourceLinked="1"/>
        <c:majorTickMark val="none"/>
        <c:minorTickMark val="none"/>
        <c:tickLblPos val="none"/>
        <c:crossAx val="214016416"/>
        <c:crosses val="autoZero"/>
        <c:auto val="1"/>
        <c:lblOffset val="100"/>
        <c:baseTimeUnit val="years"/>
      </c:dateAx>
      <c:valAx>
        <c:axId val="2140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001312"/>
        <c:axId val="21408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001312"/>
        <c:axId val="214088424"/>
      </c:lineChart>
      <c:dateAx>
        <c:axId val="214001312"/>
        <c:scaling>
          <c:orientation val="minMax"/>
        </c:scaling>
        <c:delete val="1"/>
        <c:axPos val="b"/>
        <c:numFmt formatCode="ge" sourceLinked="1"/>
        <c:majorTickMark val="none"/>
        <c:minorTickMark val="none"/>
        <c:tickLblPos val="none"/>
        <c:crossAx val="214088424"/>
        <c:crosses val="autoZero"/>
        <c:auto val="1"/>
        <c:lblOffset val="100"/>
        <c:baseTimeUnit val="years"/>
      </c:dateAx>
      <c:valAx>
        <c:axId val="2140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058384"/>
        <c:axId val="21411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058384"/>
        <c:axId val="214113808"/>
      </c:lineChart>
      <c:dateAx>
        <c:axId val="214058384"/>
        <c:scaling>
          <c:orientation val="minMax"/>
        </c:scaling>
        <c:delete val="1"/>
        <c:axPos val="b"/>
        <c:numFmt formatCode="ge" sourceLinked="1"/>
        <c:majorTickMark val="none"/>
        <c:minorTickMark val="none"/>
        <c:tickLblPos val="none"/>
        <c:crossAx val="214113808"/>
        <c:crosses val="autoZero"/>
        <c:auto val="1"/>
        <c:lblOffset val="100"/>
        <c:baseTimeUnit val="years"/>
      </c:dateAx>
      <c:valAx>
        <c:axId val="2141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114984"/>
        <c:axId val="21411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114984"/>
        <c:axId val="214115376"/>
      </c:lineChart>
      <c:dateAx>
        <c:axId val="214114984"/>
        <c:scaling>
          <c:orientation val="minMax"/>
        </c:scaling>
        <c:delete val="1"/>
        <c:axPos val="b"/>
        <c:numFmt formatCode="ge" sourceLinked="1"/>
        <c:majorTickMark val="none"/>
        <c:minorTickMark val="none"/>
        <c:tickLblPos val="none"/>
        <c:crossAx val="214115376"/>
        <c:crosses val="autoZero"/>
        <c:auto val="1"/>
        <c:lblOffset val="100"/>
        <c:baseTimeUnit val="years"/>
      </c:dateAx>
      <c:valAx>
        <c:axId val="21411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116552"/>
        <c:axId val="21411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116552"/>
        <c:axId val="214116944"/>
      </c:lineChart>
      <c:dateAx>
        <c:axId val="214116552"/>
        <c:scaling>
          <c:orientation val="minMax"/>
        </c:scaling>
        <c:delete val="1"/>
        <c:axPos val="b"/>
        <c:numFmt formatCode="ge" sourceLinked="1"/>
        <c:majorTickMark val="none"/>
        <c:minorTickMark val="none"/>
        <c:tickLblPos val="none"/>
        <c:crossAx val="214116944"/>
        <c:crosses val="autoZero"/>
        <c:auto val="1"/>
        <c:lblOffset val="100"/>
        <c:baseTimeUnit val="years"/>
      </c:dateAx>
      <c:valAx>
        <c:axId val="2141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1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77.53</c:v>
                </c:pt>
                <c:pt idx="1">
                  <c:v>258.7</c:v>
                </c:pt>
                <c:pt idx="2">
                  <c:v>1039.1099999999999</c:v>
                </c:pt>
                <c:pt idx="3">
                  <c:v>1332.51</c:v>
                </c:pt>
                <c:pt idx="4">
                  <c:v>1325.71</c:v>
                </c:pt>
              </c:numCache>
            </c:numRef>
          </c:val>
        </c:ser>
        <c:dLbls>
          <c:showLegendKey val="0"/>
          <c:showVal val="0"/>
          <c:showCatName val="0"/>
          <c:showSerName val="0"/>
          <c:showPercent val="0"/>
          <c:showBubbleSize val="0"/>
        </c:dLbls>
        <c:gapWidth val="150"/>
        <c:axId val="214557728"/>
        <c:axId val="21455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14557728"/>
        <c:axId val="214558120"/>
      </c:lineChart>
      <c:dateAx>
        <c:axId val="214557728"/>
        <c:scaling>
          <c:orientation val="minMax"/>
        </c:scaling>
        <c:delete val="1"/>
        <c:axPos val="b"/>
        <c:numFmt formatCode="ge" sourceLinked="1"/>
        <c:majorTickMark val="none"/>
        <c:minorTickMark val="none"/>
        <c:tickLblPos val="none"/>
        <c:crossAx val="214558120"/>
        <c:crosses val="autoZero"/>
        <c:auto val="1"/>
        <c:lblOffset val="100"/>
        <c:baseTimeUnit val="years"/>
      </c:dateAx>
      <c:valAx>
        <c:axId val="21455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122.86</c:v>
                </c:pt>
                <c:pt idx="1">
                  <c:v>82.83</c:v>
                </c:pt>
                <c:pt idx="2">
                  <c:v>105.12</c:v>
                </c:pt>
                <c:pt idx="3">
                  <c:v>82.58</c:v>
                </c:pt>
                <c:pt idx="4">
                  <c:v>83.27</c:v>
                </c:pt>
              </c:numCache>
            </c:numRef>
          </c:val>
        </c:ser>
        <c:dLbls>
          <c:showLegendKey val="0"/>
          <c:showVal val="0"/>
          <c:showCatName val="0"/>
          <c:showSerName val="0"/>
          <c:showPercent val="0"/>
          <c:showBubbleSize val="0"/>
        </c:dLbls>
        <c:gapWidth val="150"/>
        <c:axId val="214559296"/>
        <c:axId val="21455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14559296"/>
        <c:axId val="214559688"/>
      </c:lineChart>
      <c:dateAx>
        <c:axId val="214559296"/>
        <c:scaling>
          <c:orientation val="minMax"/>
        </c:scaling>
        <c:delete val="1"/>
        <c:axPos val="b"/>
        <c:numFmt formatCode="ge" sourceLinked="1"/>
        <c:majorTickMark val="none"/>
        <c:minorTickMark val="none"/>
        <c:tickLblPos val="none"/>
        <c:crossAx val="214559688"/>
        <c:crosses val="autoZero"/>
        <c:auto val="1"/>
        <c:lblOffset val="100"/>
        <c:baseTimeUnit val="years"/>
      </c:dateAx>
      <c:valAx>
        <c:axId val="21455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180.93</c:v>
                </c:pt>
                <c:pt idx="1">
                  <c:v>242.61</c:v>
                </c:pt>
                <c:pt idx="2">
                  <c:v>201.34</c:v>
                </c:pt>
                <c:pt idx="3">
                  <c:v>256.68</c:v>
                </c:pt>
                <c:pt idx="4">
                  <c:v>255.24</c:v>
                </c:pt>
              </c:numCache>
            </c:numRef>
          </c:val>
        </c:ser>
        <c:dLbls>
          <c:showLegendKey val="0"/>
          <c:showVal val="0"/>
          <c:showCatName val="0"/>
          <c:showSerName val="0"/>
          <c:showPercent val="0"/>
          <c:showBubbleSize val="0"/>
        </c:dLbls>
        <c:gapWidth val="150"/>
        <c:axId val="214560864"/>
        <c:axId val="2144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14560864"/>
        <c:axId val="214451456"/>
      </c:lineChart>
      <c:dateAx>
        <c:axId val="214560864"/>
        <c:scaling>
          <c:orientation val="minMax"/>
        </c:scaling>
        <c:delete val="1"/>
        <c:axPos val="b"/>
        <c:numFmt formatCode="ge" sourceLinked="1"/>
        <c:majorTickMark val="none"/>
        <c:minorTickMark val="none"/>
        <c:tickLblPos val="none"/>
        <c:crossAx val="214451456"/>
        <c:crosses val="autoZero"/>
        <c:auto val="1"/>
        <c:lblOffset val="100"/>
        <c:baseTimeUnit val="years"/>
      </c:dateAx>
      <c:valAx>
        <c:axId val="2144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上山市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31834</v>
      </c>
      <c r="AJ8" s="74"/>
      <c r="AK8" s="74"/>
      <c r="AL8" s="74"/>
      <c r="AM8" s="74"/>
      <c r="AN8" s="74"/>
      <c r="AO8" s="74"/>
      <c r="AP8" s="75"/>
      <c r="AQ8" s="56">
        <f>データ!R6</f>
        <v>240.93</v>
      </c>
      <c r="AR8" s="56"/>
      <c r="AS8" s="56"/>
      <c r="AT8" s="56"/>
      <c r="AU8" s="56"/>
      <c r="AV8" s="56"/>
      <c r="AW8" s="56"/>
      <c r="AX8" s="56"/>
      <c r="AY8" s="56">
        <f>データ!S6</f>
        <v>132.13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2.66</v>
      </c>
      <c r="S10" s="56"/>
      <c r="T10" s="56"/>
      <c r="U10" s="56"/>
      <c r="V10" s="56"/>
      <c r="W10" s="56"/>
      <c r="X10" s="56"/>
      <c r="Y10" s="56"/>
      <c r="Z10" s="64">
        <f>データ!P6</f>
        <v>3725</v>
      </c>
      <c r="AA10" s="64"/>
      <c r="AB10" s="64"/>
      <c r="AC10" s="64"/>
      <c r="AD10" s="64"/>
      <c r="AE10" s="64"/>
      <c r="AF10" s="64"/>
      <c r="AG10" s="64"/>
      <c r="AH10" s="2"/>
      <c r="AI10" s="64">
        <f>データ!T6</f>
        <v>842</v>
      </c>
      <c r="AJ10" s="64"/>
      <c r="AK10" s="64"/>
      <c r="AL10" s="64"/>
      <c r="AM10" s="64"/>
      <c r="AN10" s="64"/>
      <c r="AO10" s="64"/>
      <c r="AP10" s="64"/>
      <c r="AQ10" s="56">
        <f>データ!U6</f>
        <v>25</v>
      </c>
      <c r="AR10" s="56"/>
      <c r="AS10" s="56"/>
      <c r="AT10" s="56"/>
      <c r="AU10" s="56"/>
      <c r="AV10" s="56"/>
      <c r="AW10" s="56"/>
      <c r="AX10" s="56"/>
      <c r="AY10" s="56">
        <f>データ!V6</f>
        <v>33.68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62073</v>
      </c>
      <c r="D6" s="31">
        <f t="shared" si="3"/>
        <v>47</v>
      </c>
      <c r="E6" s="31">
        <f t="shared" si="3"/>
        <v>1</v>
      </c>
      <c r="F6" s="31">
        <f t="shared" si="3"/>
        <v>0</v>
      </c>
      <c r="G6" s="31">
        <f t="shared" si="3"/>
        <v>0</v>
      </c>
      <c r="H6" s="31" t="str">
        <f t="shared" si="3"/>
        <v>山形県　上山市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2.66</v>
      </c>
      <c r="P6" s="32">
        <f t="shared" si="3"/>
        <v>3725</v>
      </c>
      <c r="Q6" s="32">
        <f t="shared" si="3"/>
        <v>31834</v>
      </c>
      <c r="R6" s="32">
        <f t="shared" si="3"/>
        <v>240.93</v>
      </c>
      <c r="S6" s="32">
        <f t="shared" si="3"/>
        <v>132.13</v>
      </c>
      <c r="T6" s="32">
        <f t="shared" si="3"/>
        <v>842</v>
      </c>
      <c r="U6" s="32">
        <f t="shared" si="3"/>
        <v>25</v>
      </c>
      <c r="V6" s="32">
        <f t="shared" si="3"/>
        <v>33.68</v>
      </c>
      <c r="W6" s="33">
        <f>IF(W7="",NA(),W7)</f>
        <v>124.52</v>
      </c>
      <c r="X6" s="33">
        <f t="shared" ref="X6:AF6" si="4">IF(X7="",NA(),X7)</f>
        <v>98.44</v>
      </c>
      <c r="Y6" s="33">
        <f t="shared" si="4"/>
        <v>113.47</v>
      </c>
      <c r="Z6" s="33">
        <f t="shared" si="4"/>
        <v>113.38</v>
      </c>
      <c r="AA6" s="33">
        <f t="shared" si="4"/>
        <v>105.38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77.53</v>
      </c>
      <c r="BE6" s="33">
        <f t="shared" ref="BE6:BM6" si="7">IF(BE7="",NA(),BE7)</f>
        <v>258.7</v>
      </c>
      <c r="BF6" s="33">
        <f t="shared" si="7"/>
        <v>1039.1099999999999</v>
      </c>
      <c r="BG6" s="33">
        <f t="shared" si="7"/>
        <v>1332.51</v>
      </c>
      <c r="BH6" s="33">
        <f t="shared" si="7"/>
        <v>1325.71</v>
      </c>
      <c r="BI6" s="33">
        <f t="shared" si="7"/>
        <v>1442.51</v>
      </c>
      <c r="BJ6" s="33">
        <f t="shared" si="7"/>
        <v>1496.15</v>
      </c>
      <c r="BK6" s="33">
        <f t="shared" si="7"/>
        <v>1462.56</v>
      </c>
      <c r="BL6" s="33">
        <f t="shared" si="7"/>
        <v>1486.62</v>
      </c>
      <c r="BM6" s="33">
        <f t="shared" si="7"/>
        <v>1510.14</v>
      </c>
      <c r="BN6" s="32" t="str">
        <f>IF(BN7="","",IF(BN7="-","【-】","【"&amp;SUBSTITUTE(TEXT(BN7,"#,##0.00"),"-","△")&amp;"】"))</f>
        <v>【1,242.90】</v>
      </c>
      <c r="BO6" s="33">
        <f>IF(BO7="",NA(),BO7)</f>
        <v>122.86</v>
      </c>
      <c r="BP6" s="33">
        <f t="shared" ref="BP6:BX6" si="8">IF(BP7="",NA(),BP7)</f>
        <v>82.83</v>
      </c>
      <c r="BQ6" s="33">
        <f t="shared" si="8"/>
        <v>105.12</v>
      </c>
      <c r="BR6" s="33">
        <f t="shared" si="8"/>
        <v>82.58</v>
      </c>
      <c r="BS6" s="33">
        <f t="shared" si="8"/>
        <v>83.27</v>
      </c>
      <c r="BT6" s="33">
        <f t="shared" si="8"/>
        <v>33.299999999999997</v>
      </c>
      <c r="BU6" s="33">
        <f t="shared" si="8"/>
        <v>33.01</v>
      </c>
      <c r="BV6" s="33">
        <f t="shared" si="8"/>
        <v>32.39</v>
      </c>
      <c r="BW6" s="33">
        <f t="shared" si="8"/>
        <v>24.39</v>
      </c>
      <c r="BX6" s="33">
        <f t="shared" si="8"/>
        <v>22.67</v>
      </c>
      <c r="BY6" s="32" t="str">
        <f>IF(BY7="","",IF(BY7="-","【-】","【"&amp;SUBSTITUTE(TEXT(BY7,"#,##0.00"),"-","△")&amp;"】"))</f>
        <v>【33.35】</v>
      </c>
      <c r="BZ6" s="33">
        <f>IF(BZ7="",NA(),BZ7)</f>
        <v>180.93</v>
      </c>
      <c r="CA6" s="33">
        <f t="shared" ref="CA6:CI6" si="9">IF(CA7="",NA(),CA7)</f>
        <v>242.61</v>
      </c>
      <c r="CB6" s="33">
        <f t="shared" si="9"/>
        <v>201.34</v>
      </c>
      <c r="CC6" s="33">
        <f t="shared" si="9"/>
        <v>256.68</v>
      </c>
      <c r="CD6" s="33">
        <f t="shared" si="9"/>
        <v>255.24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60.91</v>
      </c>
      <c r="CL6" s="33">
        <f t="shared" ref="CL6:CT6" si="10">IF(CL7="",NA(),CL7)</f>
        <v>67.430000000000007</v>
      </c>
      <c r="CM6" s="33">
        <f t="shared" si="10"/>
        <v>66.48</v>
      </c>
      <c r="CN6" s="33">
        <f t="shared" si="10"/>
        <v>65.510000000000005</v>
      </c>
      <c r="CO6" s="33">
        <f t="shared" si="10"/>
        <v>64.92</v>
      </c>
      <c r="CP6" s="33">
        <f t="shared" si="10"/>
        <v>50.66</v>
      </c>
      <c r="CQ6" s="33">
        <f t="shared" si="10"/>
        <v>51.11</v>
      </c>
      <c r="CR6" s="33">
        <f t="shared" si="10"/>
        <v>50.49</v>
      </c>
      <c r="CS6" s="33">
        <f t="shared" si="10"/>
        <v>48.36</v>
      </c>
      <c r="CT6" s="33">
        <f t="shared" si="10"/>
        <v>48.7</v>
      </c>
      <c r="CU6" s="32" t="str">
        <f>IF(CU7="","",IF(CU7="-","【-】","【"&amp;SUBSTITUTE(TEXT(CU7,"#,##0.00"),"-","△")&amp;"】"))</f>
        <v>【57.58】</v>
      </c>
      <c r="CV6" s="33">
        <f>IF(CV7="",NA(),CV7)</f>
        <v>88.38</v>
      </c>
      <c r="CW6" s="33">
        <f t="shared" ref="CW6:DE6" si="11">IF(CW7="",NA(),CW7)</f>
        <v>88.29</v>
      </c>
      <c r="CX6" s="33">
        <f t="shared" si="11"/>
        <v>88.36</v>
      </c>
      <c r="CY6" s="33">
        <f t="shared" si="11"/>
        <v>88.34</v>
      </c>
      <c r="CZ6" s="33">
        <f t="shared" si="11"/>
        <v>88.38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0.77</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62073</v>
      </c>
      <c r="D7" s="35">
        <v>47</v>
      </c>
      <c r="E7" s="35">
        <v>1</v>
      </c>
      <c r="F7" s="35">
        <v>0</v>
      </c>
      <c r="G7" s="35">
        <v>0</v>
      </c>
      <c r="H7" s="35" t="s">
        <v>93</v>
      </c>
      <c r="I7" s="35" t="s">
        <v>94</v>
      </c>
      <c r="J7" s="35" t="s">
        <v>95</v>
      </c>
      <c r="K7" s="35" t="s">
        <v>96</v>
      </c>
      <c r="L7" s="35" t="s">
        <v>97</v>
      </c>
      <c r="M7" s="36" t="s">
        <v>98</v>
      </c>
      <c r="N7" s="36" t="s">
        <v>99</v>
      </c>
      <c r="O7" s="36">
        <v>2.66</v>
      </c>
      <c r="P7" s="36">
        <v>3725</v>
      </c>
      <c r="Q7" s="36">
        <v>31834</v>
      </c>
      <c r="R7" s="36">
        <v>240.93</v>
      </c>
      <c r="S7" s="36">
        <v>132.13</v>
      </c>
      <c r="T7" s="36">
        <v>842</v>
      </c>
      <c r="U7" s="36">
        <v>25</v>
      </c>
      <c r="V7" s="36">
        <v>33.68</v>
      </c>
      <c r="W7" s="36">
        <v>124.52</v>
      </c>
      <c r="X7" s="36">
        <v>98.44</v>
      </c>
      <c r="Y7" s="36">
        <v>113.47</v>
      </c>
      <c r="Z7" s="36">
        <v>113.38</v>
      </c>
      <c r="AA7" s="36">
        <v>105.38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77.53</v>
      </c>
      <c r="BE7" s="36">
        <v>258.7</v>
      </c>
      <c r="BF7" s="36">
        <v>1039.1099999999999</v>
      </c>
      <c r="BG7" s="36">
        <v>1332.51</v>
      </c>
      <c r="BH7" s="36">
        <v>1325.71</v>
      </c>
      <c r="BI7" s="36">
        <v>1442.51</v>
      </c>
      <c r="BJ7" s="36">
        <v>1496.15</v>
      </c>
      <c r="BK7" s="36">
        <v>1462.56</v>
      </c>
      <c r="BL7" s="36">
        <v>1486.62</v>
      </c>
      <c r="BM7" s="36">
        <v>1510.14</v>
      </c>
      <c r="BN7" s="36">
        <v>1242.9000000000001</v>
      </c>
      <c r="BO7" s="36">
        <v>122.86</v>
      </c>
      <c r="BP7" s="36">
        <v>82.83</v>
      </c>
      <c r="BQ7" s="36">
        <v>105.12</v>
      </c>
      <c r="BR7" s="36">
        <v>82.58</v>
      </c>
      <c r="BS7" s="36">
        <v>83.27</v>
      </c>
      <c r="BT7" s="36">
        <v>33.299999999999997</v>
      </c>
      <c r="BU7" s="36">
        <v>33.01</v>
      </c>
      <c r="BV7" s="36">
        <v>32.39</v>
      </c>
      <c r="BW7" s="36">
        <v>24.39</v>
      </c>
      <c r="BX7" s="36">
        <v>22.67</v>
      </c>
      <c r="BY7" s="36">
        <v>33.35</v>
      </c>
      <c r="BZ7" s="36">
        <v>180.93</v>
      </c>
      <c r="CA7" s="36">
        <v>242.61</v>
      </c>
      <c r="CB7" s="36">
        <v>201.34</v>
      </c>
      <c r="CC7" s="36">
        <v>256.68</v>
      </c>
      <c r="CD7" s="36">
        <v>255.24</v>
      </c>
      <c r="CE7" s="36">
        <v>526.57000000000005</v>
      </c>
      <c r="CF7" s="36">
        <v>523.08000000000004</v>
      </c>
      <c r="CG7" s="36">
        <v>530.83000000000004</v>
      </c>
      <c r="CH7" s="36">
        <v>734.18</v>
      </c>
      <c r="CI7" s="36">
        <v>789.62</v>
      </c>
      <c r="CJ7" s="36">
        <v>524.69000000000005</v>
      </c>
      <c r="CK7" s="36">
        <v>60.91</v>
      </c>
      <c r="CL7" s="36">
        <v>67.430000000000007</v>
      </c>
      <c r="CM7" s="36">
        <v>66.48</v>
      </c>
      <c r="CN7" s="36">
        <v>65.510000000000005</v>
      </c>
      <c r="CO7" s="36">
        <v>64.92</v>
      </c>
      <c r="CP7" s="36">
        <v>50.66</v>
      </c>
      <c r="CQ7" s="36">
        <v>51.11</v>
      </c>
      <c r="CR7" s="36">
        <v>50.49</v>
      </c>
      <c r="CS7" s="36">
        <v>48.36</v>
      </c>
      <c r="CT7" s="36">
        <v>48.7</v>
      </c>
      <c r="CU7" s="36">
        <v>57.58</v>
      </c>
      <c r="CV7" s="36">
        <v>88.38</v>
      </c>
      <c r="CW7" s="36">
        <v>88.29</v>
      </c>
      <c r="CX7" s="36">
        <v>88.36</v>
      </c>
      <c r="CY7" s="36">
        <v>88.34</v>
      </c>
      <c r="CZ7" s="36">
        <v>88.38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0.77</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2017-01-25T08:22:29Z</cp:lastPrinted>
  <dcterms:created xsi:type="dcterms:W3CDTF">2016-12-02T02:16:02Z</dcterms:created>
  <dcterms:modified xsi:type="dcterms:W3CDTF">2017-01-26T01:23:07Z</dcterms:modified>
  <cp:category/>
</cp:coreProperties>
</file>