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業務\data\調査もの\H29.2.10締切　経営比較分析表\H29.2.6修正版\"/>
    </mc:Choice>
  </mc:AlternateContent>
  <workbookProtection workbookPassword="8649" lockStructure="1"/>
  <bookViews>
    <workbookView xWindow="0" yWindow="0" windowWidth="19200" windowHeight="1107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R6" i="5"/>
  <c r="AQ8" i="4" s="1"/>
  <c r="Q6" i="5"/>
  <c r="AI8" i="4" s="1"/>
  <c r="P6" i="5"/>
  <c r="O6" i="5"/>
  <c r="N6" i="5"/>
  <c r="M6" i="5"/>
  <c r="L6" i="5"/>
  <c r="K6" i="5"/>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R10" i="4"/>
  <c r="J10" i="4"/>
  <c r="B10" i="4"/>
  <c r="AY8" i="4"/>
  <c r="Z8" i="4"/>
  <c r="R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<sst xmlns="http://schemas.openxmlformats.org/spreadsheetml/2006/main" count="217" uniqueCount="107">
  <si>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</si>
  <si>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</si>
  <si>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</si>
  <si>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</si>
  <si>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</si>
  <si>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</si>
  <si>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</si>
  <si>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</si>
  <si>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</si>
  <si>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</si>
  <si>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</si>
  <si>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</si>
  <si>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</si>
  <si>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</si>
  <si>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</si>
  <si>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</si>
  <si>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</si>
  <si>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</si>
  <si>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</si>
  <si>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</si>
  <si>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</si>
  <si>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</si>
  <si>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</si>
  <si>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</si>
  <si>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</si>
  <si>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</si>
  <si>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</si>
  <si>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</si>
  <si>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</si>
  <si>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</si>
  <si>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</si>
  <si>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</si>
  <si>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</si>
  <si>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</si>
  <si>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</si>
  <si>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</si>
  <si>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</si>
  <si>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</si>
  <si>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</si>
  <si>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</si>
  <si>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</si>
  <si>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</si>
  <si>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</si>
  <si>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</si>
  <si>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</si>
  <si>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</si>
  <si>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</si>
  <si>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</si>
  <si>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</si>
  <si>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</si>
  <si>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</si>
  <si>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</si>
  <si>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</si>
  <si>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</si>
  <si>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</si>
  <si>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</si>
  <si>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</si>
  <si>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</si>
  <si>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</si>
  <si>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</si>
  <si>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</si>
  <si>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</si>
  <si>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</si>
  <si>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</si>
  <si>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</si>
  <si>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</si>
  <si>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</si>
  <si>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</si>
  <si>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</si>
  <si>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</si>
  <si>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</si>
  <si>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</si>
  <si>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</si>
  <si>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</si>
  <si>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</si>
  <si>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</si>
  <si>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</si>
  <si>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</si>
  <si>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</si>
  <si>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</si>
  <si>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</si>
  <si>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</si>
  <si>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</si>
  <si>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</si>
  <si>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</si>
  <si>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</si>
  <si>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</si>
  <si>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</si>
  <si>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</si>
  <si>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</si>
  <si>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</si>
  <si>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</si>
  <si>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</si>
  <si>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山形県　河北町</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</si>
  <si>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</si>
  <si>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</si>
  <si>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</si>
  <si>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</si>
  <si>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</si>
  <si>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</si>
  <si>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</si>
  <si>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</si>
  <si>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</si>
  <si>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</si>
  <si>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全国的な流れである人口減少を受けての有収水量の減少に伴い、事業の財源である給水収益が減少傾向である。よって老朽管路の更新に関しては、アセットマネジメントなども利用しながら資産の状況を把握し、且つ経営の分析なども行いながら進めていく必要がある。
　また、老朽管路の更新への投資に関しては維持管理の面が強いことから、企業債の新規発行によらず補助事業なども利用しながら行っていく予定である。
　さらに、有収率の向上による給水収益の確保や費用の縮減などによって健全財政を維持しながら、重要なライフラインとして安定した給水ができるよう努めていく。</t>
    <rPh sb="1" eb="4">
      <t>ゼンコクテキ</t>
    </rPh>
    <rPh sb="5" eb="6">
      <t>ナガ</t>
    </rPh>
    <rPh sb="10" eb="12">
      <t>ジンコウ</t>
    </rPh>
    <rPh sb="12" eb="14">
      <t>ゲンショウ</t>
    </rPh>
    <rPh sb="15" eb="16">
      <t>ウ</t>
    </rPh>
    <rPh sb="19" eb="21">
      <t>ユウシュウ</t>
    </rPh>
    <rPh sb="21" eb="23">
      <t>スイリョウ</t>
    </rPh>
    <rPh sb="24" eb="26">
      <t>ゲンショウ</t>
    </rPh>
    <rPh sb="27" eb="28">
      <t>トモナ</t>
    </rPh>
    <rPh sb="30" eb="32">
      <t>ジギョウ</t>
    </rPh>
    <rPh sb="33" eb="35">
      <t>ザイゲン</t>
    </rPh>
    <rPh sb="38" eb="40">
      <t>キュウスイ</t>
    </rPh>
    <rPh sb="40" eb="42">
      <t>シュウエキ</t>
    </rPh>
    <rPh sb="43" eb="45">
      <t>ゲンショウ</t>
    </rPh>
    <rPh sb="45" eb="47">
      <t>ケイコウ</t>
    </rPh>
    <rPh sb="54" eb="56">
      <t>ロウキュウ</t>
    </rPh>
    <rPh sb="56" eb="58">
      <t>カンロ</t>
    </rPh>
    <rPh sb="59" eb="61">
      <t>コウシン</t>
    </rPh>
    <rPh sb="62" eb="63">
      <t>カン</t>
    </rPh>
    <rPh sb="80" eb="82">
      <t>リヨウ</t>
    </rPh>
    <rPh sb="86" eb="88">
      <t>シサン</t>
    </rPh>
    <rPh sb="89" eb="91">
      <t>ジョウキョウ</t>
    </rPh>
    <rPh sb="92" eb="94">
      <t>ハアク</t>
    </rPh>
    <rPh sb="96" eb="97">
      <t>カ</t>
    </rPh>
    <rPh sb="98" eb="100">
      <t>ケイエイ</t>
    </rPh>
    <rPh sb="101" eb="103">
      <t>ブンセキ</t>
    </rPh>
    <rPh sb="106" eb="107">
      <t>オコナ</t>
    </rPh>
    <rPh sb="111" eb="112">
      <t>スス</t>
    </rPh>
    <rPh sb="116" eb="118">
      <t>ヒツヨウ</t>
    </rPh>
    <rPh sb="127" eb="129">
      <t>ロウキュウ</t>
    </rPh>
    <rPh sb="129" eb="131">
      <t>カンロ</t>
    </rPh>
    <rPh sb="132" eb="134">
      <t>コウシン</t>
    </rPh>
    <rPh sb="136" eb="138">
      <t>トウシ</t>
    </rPh>
    <rPh sb="139" eb="140">
      <t>カン</t>
    </rPh>
    <rPh sb="143" eb="145">
      <t>イジ</t>
    </rPh>
    <rPh sb="145" eb="147">
      <t>カンリ</t>
    </rPh>
    <rPh sb="148" eb="149">
      <t>メン</t>
    </rPh>
    <rPh sb="150" eb="151">
      <t>ツヨ</t>
    </rPh>
    <rPh sb="157" eb="159">
      <t>キギョウ</t>
    </rPh>
    <rPh sb="159" eb="160">
      <t>サイ</t>
    </rPh>
    <rPh sb="161" eb="163">
      <t>シンキ</t>
    </rPh>
    <rPh sb="163" eb="165">
      <t>ハッコウ</t>
    </rPh>
    <rPh sb="169" eb="171">
      <t>ホジョ</t>
    </rPh>
    <rPh sb="171" eb="173">
      <t>ジギョウ</t>
    </rPh>
    <rPh sb="176" eb="178">
      <t>リヨウ</t>
    </rPh>
    <rPh sb="182" eb="183">
      <t>オコナ</t>
    </rPh>
    <rPh sb="187" eb="189">
      <t>ヨテイ</t>
    </rPh>
    <rPh sb="199" eb="201">
      <t>ユウシュウ</t>
    </rPh>
    <rPh sb="201" eb="202">
      <t>リツ</t>
    </rPh>
    <rPh sb="203" eb="205">
      <t>コウジョウ</t>
    </rPh>
    <rPh sb="208" eb="210">
      <t>キュウスイ</t>
    </rPh>
    <rPh sb="210" eb="212">
      <t>シュウエキ</t>
    </rPh>
    <rPh sb="213" eb="215">
      <t>カクホ</t>
    </rPh>
    <rPh sb="216" eb="218">
      <t>ヒヨウ</t>
    </rPh>
    <rPh sb="219" eb="221">
      <t>シュクゲン</t>
    </rPh>
    <rPh sb="227" eb="229">
      <t>ケンゼン</t>
    </rPh>
    <rPh sb="229" eb="231">
      <t>ザイセイ</t>
    </rPh>
    <rPh sb="232" eb="234">
      <t>イジ</t>
    </rPh>
    <rPh sb="239" eb="241">
      <t>ジュウヨウ</t>
    </rPh>
    <rPh sb="251" eb="253">
      <t>アンテイ</t>
    </rPh>
    <rPh sb="255" eb="257">
      <t>キュウスイ</t>
    </rPh>
    <rPh sb="263" eb="264">
      <t>ツト</t>
    </rPh>
    <phoneticPr fontId="4"/>
  </si>
  <si>
    <t>　減価償却がどの程度進んでいるかを示す「①有形固定資産償却率」及び法定耐用年数を超えた管路延長の割合を表す「②管路経年比率」を見ると古い管路の割合が上昇しており、管路更新も喫緊の課題である。
　「③管路更新率」の指標がH27年度に大幅に落ち込んでいるが、これはH27年度に治部橋水源地整備事業を行ったためであり、H28年度以降は引き続き耐震化及び老朽管更新のため、計画的に管路更新を進めていく。
　管路の建設改良費については、これまで同様企業債の新規発行は控え、新たな採択条件のもと補助事業により更新に係る財源を把握しながら耐震化も含めた老朽管更新を行っていくものとする。</t>
    <rPh sb="1" eb="3">
      <t>ゲンカ</t>
    </rPh>
    <rPh sb="3" eb="5">
      <t>ショウキャク</t>
    </rPh>
    <rPh sb="8" eb="10">
      <t>テイド</t>
    </rPh>
    <rPh sb="10" eb="11">
      <t>スス</t>
    </rPh>
    <rPh sb="17" eb="18">
      <t>シメ</t>
    </rPh>
    <rPh sb="21" eb="23">
      <t>ユウケイ</t>
    </rPh>
    <rPh sb="23" eb="25">
      <t>コテイ</t>
    </rPh>
    <rPh sb="25" eb="27">
      <t>シサン</t>
    </rPh>
    <rPh sb="27" eb="29">
      <t>ショウキャク</t>
    </rPh>
    <rPh sb="29" eb="30">
      <t>リツ</t>
    </rPh>
    <rPh sb="31" eb="32">
      <t>オヨ</t>
    </rPh>
    <rPh sb="33" eb="35">
      <t>ホウテイ</t>
    </rPh>
    <rPh sb="35" eb="37">
      <t>タイヨウ</t>
    </rPh>
    <rPh sb="37" eb="39">
      <t>ネンスウ</t>
    </rPh>
    <rPh sb="40" eb="41">
      <t>コ</t>
    </rPh>
    <rPh sb="43" eb="45">
      <t>カンロ</t>
    </rPh>
    <rPh sb="45" eb="47">
      <t>エンチョウ</t>
    </rPh>
    <rPh sb="48" eb="50">
      <t>ワリアイ</t>
    </rPh>
    <rPh sb="51" eb="52">
      <t>アラワ</t>
    </rPh>
    <rPh sb="55" eb="57">
      <t>カンロ</t>
    </rPh>
    <rPh sb="57" eb="59">
      <t>ケイネン</t>
    </rPh>
    <rPh sb="59" eb="61">
      <t>ヒリツ</t>
    </rPh>
    <rPh sb="63" eb="64">
      <t>ミ</t>
    </rPh>
    <rPh sb="66" eb="67">
      <t>フル</t>
    </rPh>
    <rPh sb="68" eb="70">
      <t>カンロ</t>
    </rPh>
    <rPh sb="71" eb="73">
      <t>ワリアイ</t>
    </rPh>
    <rPh sb="74" eb="76">
      <t>ジョウショウ</t>
    </rPh>
    <rPh sb="81" eb="83">
      <t>カンロ</t>
    </rPh>
    <rPh sb="83" eb="85">
      <t>コウシン</t>
    </rPh>
    <rPh sb="86" eb="88">
      <t>キッキン</t>
    </rPh>
    <rPh sb="89" eb="91">
      <t>カダイ</t>
    </rPh>
    <rPh sb="99" eb="101">
      <t>カンロ</t>
    </rPh>
    <rPh sb="101" eb="103">
      <t>コウシン</t>
    </rPh>
    <rPh sb="103" eb="104">
      <t>リツ</t>
    </rPh>
    <rPh sb="106" eb="108">
      <t>シヒョウ</t>
    </rPh>
    <rPh sb="112" eb="114">
      <t>ネンド</t>
    </rPh>
    <rPh sb="115" eb="117">
      <t>オオハバ</t>
    </rPh>
    <rPh sb="118" eb="119">
      <t>オ</t>
    </rPh>
    <rPh sb="120" eb="121">
      <t>コ</t>
    </rPh>
    <rPh sb="133" eb="135">
      <t>ネンド</t>
    </rPh>
    <rPh sb="136" eb="138">
      <t>ジブ</t>
    </rPh>
    <rPh sb="138" eb="139">
      <t>ハシ</t>
    </rPh>
    <rPh sb="139" eb="142">
      <t>スイゲンチ</t>
    </rPh>
    <rPh sb="142" eb="144">
      <t>セイビ</t>
    </rPh>
    <rPh sb="144" eb="146">
      <t>ジギョウ</t>
    </rPh>
    <rPh sb="147" eb="148">
      <t>オコナ</t>
    </rPh>
    <rPh sb="159" eb="161">
      <t>ネンド</t>
    </rPh>
    <rPh sb="161" eb="163">
      <t>イコウ</t>
    </rPh>
    <rPh sb="164" eb="165">
      <t>ヒ</t>
    </rPh>
    <rPh sb="166" eb="167">
      <t>ツヅ</t>
    </rPh>
    <rPh sb="168" eb="170">
      <t>タイシン</t>
    </rPh>
    <rPh sb="170" eb="171">
      <t>カ</t>
    </rPh>
    <rPh sb="171" eb="172">
      <t>オヨ</t>
    </rPh>
    <rPh sb="173" eb="175">
      <t>ロウキュウ</t>
    </rPh>
    <rPh sb="175" eb="176">
      <t>カン</t>
    </rPh>
    <rPh sb="176" eb="178">
      <t>コウシン</t>
    </rPh>
    <rPh sb="182" eb="185">
      <t>ケイカクテキ</t>
    </rPh>
    <rPh sb="186" eb="188">
      <t>カンロ</t>
    </rPh>
    <rPh sb="188" eb="190">
      <t>コウシン</t>
    </rPh>
    <rPh sb="191" eb="192">
      <t>スス</t>
    </rPh>
    <rPh sb="202" eb="204">
      <t>ケンセツ</t>
    </rPh>
    <rPh sb="204" eb="206">
      <t>カイリョウ</t>
    </rPh>
    <rPh sb="206" eb="207">
      <t>ヒ</t>
    </rPh>
    <rPh sb="217" eb="219">
      <t>ドウヨウ</t>
    </rPh>
    <rPh sb="219" eb="221">
      <t>キギョウ</t>
    </rPh>
    <rPh sb="221" eb="222">
      <t>サイ</t>
    </rPh>
    <rPh sb="223" eb="225">
      <t>シンキ</t>
    </rPh>
    <rPh sb="225" eb="227">
      <t>ハッコウ</t>
    </rPh>
    <rPh sb="228" eb="229">
      <t>ヒカ</t>
    </rPh>
    <rPh sb="231" eb="232">
      <t>アラ</t>
    </rPh>
    <rPh sb="234" eb="236">
      <t>サイタク</t>
    </rPh>
    <rPh sb="236" eb="238">
      <t>ジョウケン</t>
    </rPh>
    <rPh sb="241" eb="243">
      <t>ホジョ</t>
    </rPh>
    <rPh sb="243" eb="245">
      <t>ジギョウ</t>
    </rPh>
    <rPh sb="248" eb="250">
      <t>コウシン</t>
    </rPh>
    <rPh sb="251" eb="252">
      <t>カカ</t>
    </rPh>
    <rPh sb="253" eb="255">
      <t>ザイゲン</t>
    </rPh>
    <rPh sb="256" eb="258">
      <t>ハアク</t>
    </rPh>
    <rPh sb="262" eb="265">
      <t>タイシンカ</t>
    </rPh>
    <rPh sb="266" eb="267">
      <t>フク</t>
    </rPh>
    <rPh sb="269" eb="271">
      <t>ロウキュウ</t>
    </rPh>
    <rPh sb="271" eb="272">
      <t>カン</t>
    </rPh>
    <rPh sb="272" eb="274">
      <t>コウシン</t>
    </rPh>
    <rPh sb="275" eb="276">
      <t>オコナ</t>
    </rPh>
    <phoneticPr fontId="4"/>
  </si>
  <si>
    <t>　経営の健全性についてみると、経営状況については各年度ともに「①経常収支比率」が100％以上で且つ「②累積欠損金比率」が0％と黒字を維持している。
　一方、財政面に関しては「③流動比率」の指標に関してH27年度に急激な落ち込みがあったが、これは治部橋水源地整備に係る流動負債の一時的な増加の影響であり、H28年度以降は回復してくる見込みである。また、「④企業債残高対給水収益比率」が表すように債務残高も縮減している。
　「⑤料金回収率」は給水に係る費用がどの程度給水収益で賄えているかを表す指標であり、H27に好転している。これは、有収水量1㎥あたりについてどれだけの費用がかかっているかを表す「⑥給水原価」が下がった影響によるものと考えられる。今後も経常費用の縮減に努め経常収支の改善につなげていきたい。
　さらに、効率性についてみると、H27水道事業の変更認可により配水能力を変更し「⑦施設利用率」が大幅に改善したが、「⑧有収率」は依然として90％に及ばない状況が続いている。漏水調査等により漏水管路を修繕し有収率が改善するように努めたい。
　類似団体及び全国平均との比較によると、ほとんどの指標で同等かそれ以上となっており、経営状態は良好とみている。今後も指標等を比較参考にしながら経営の健全性及び効率性を確保していきたい。</t>
    <rPh sb="1" eb="3">
      <t>ケイエイ</t>
    </rPh>
    <rPh sb="4" eb="7">
      <t>ケンゼンセイ</t>
    </rPh>
    <rPh sb="15" eb="17">
      <t>ケイエイ</t>
    </rPh>
    <rPh sb="17" eb="19">
      <t>ジョウキョウ</t>
    </rPh>
    <rPh sb="32" eb="34">
      <t>ケイジョウ</t>
    </rPh>
    <rPh sb="34" eb="36">
      <t>シュウシ</t>
    </rPh>
    <rPh sb="36" eb="38">
      <t>ヒリツ</t>
    </rPh>
    <rPh sb="44" eb="46">
      <t>イジョウ</t>
    </rPh>
    <rPh sb="47" eb="48">
      <t>カ</t>
    </rPh>
    <rPh sb="51" eb="53">
      <t>ルイセキ</t>
    </rPh>
    <rPh sb="53" eb="56">
      <t>ケッソンキン</t>
    </rPh>
    <rPh sb="56" eb="58">
      <t>ヒリツ</t>
    </rPh>
    <rPh sb="63" eb="65">
      <t>クロジ</t>
    </rPh>
    <rPh sb="66" eb="68">
      <t>イジ</t>
    </rPh>
    <rPh sb="75" eb="77">
      <t>イッポウ</t>
    </rPh>
    <rPh sb="78" eb="81">
      <t>ザイセイメン</t>
    </rPh>
    <rPh sb="82" eb="83">
      <t>カン</t>
    </rPh>
    <rPh sb="88" eb="90">
      <t>リュウドウ</t>
    </rPh>
    <rPh sb="90" eb="92">
      <t>ヒリツ</t>
    </rPh>
    <rPh sb="94" eb="96">
      <t>シヒョウ</t>
    </rPh>
    <rPh sb="97" eb="98">
      <t>カン</t>
    </rPh>
    <rPh sb="106" eb="108">
      <t>キュウゲキ</t>
    </rPh>
    <rPh sb="109" eb="110">
      <t>オ</t>
    </rPh>
    <rPh sb="111" eb="112">
      <t>コ</t>
    </rPh>
    <rPh sb="122" eb="124">
      <t>ジブ</t>
    </rPh>
    <rPh sb="124" eb="125">
      <t>ハシ</t>
    </rPh>
    <rPh sb="125" eb="128">
      <t>スイゲンチ</t>
    </rPh>
    <rPh sb="128" eb="130">
      <t>セイビ</t>
    </rPh>
    <rPh sb="131" eb="132">
      <t>カカ</t>
    </rPh>
    <rPh sb="133" eb="135">
      <t>リュウドウ</t>
    </rPh>
    <rPh sb="135" eb="137">
      <t>フサイ</t>
    </rPh>
    <rPh sb="138" eb="141">
      <t>イチジテキ</t>
    </rPh>
    <rPh sb="142" eb="144">
      <t>ゾウカ</t>
    </rPh>
    <rPh sb="145" eb="147">
      <t>エイキョウ</t>
    </rPh>
    <rPh sb="154" eb="156">
      <t>ネンド</t>
    </rPh>
    <rPh sb="156" eb="158">
      <t>イコウ</t>
    </rPh>
    <rPh sb="159" eb="161">
      <t>カイフク</t>
    </rPh>
    <rPh sb="165" eb="167">
      <t>ミコ</t>
    </rPh>
    <rPh sb="191" eb="192">
      <t>アラワ</t>
    </rPh>
    <rPh sb="196" eb="198">
      <t>サイム</t>
    </rPh>
    <rPh sb="198" eb="200">
      <t>ザンダカ</t>
    </rPh>
    <rPh sb="201" eb="203">
      <t>シュクゲン</t>
    </rPh>
    <rPh sb="212" eb="214">
      <t>リョウキン</t>
    </rPh>
    <rPh sb="214" eb="216">
      <t>カイシュウ</t>
    </rPh>
    <rPh sb="216" eb="217">
      <t>リツ</t>
    </rPh>
    <rPh sb="219" eb="221">
      <t>キュウスイ</t>
    </rPh>
    <rPh sb="222" eb="223">
      <t>カカ</t>
    </rPh>
    <rPh sb="224" eb="226">
      <t>ヒヨウ</t>
    </rPh>
    <rPh sb="229" eb="231">
      <t>テイド</t>
    </rPh>
    <rPh sb="231" eb="233">
      <t>キュウスイ</t>
    </rPh>
    <rPh sb="233" eb="235">
      <t>シュウエキ</t>
    </rPh>
    <rPh sb="236" eb="237">
      <t>マカナ</t>
    </rPh>
    <rPh sb="243" eb="244">
      <t>アラワ</t>
    </rPh>
    <rPh sb="245" eb="247">
      <t>シヒョウ</t>
    </rPh>
    <rPh sb="255" eb="257">
      <t>コウテン</t>
    </rPh>
    <rPh sb="266" eb="268">
      <t>ユウシュウ</t>
    </rPh>
    <rPh sb="268" eb="270">
      <t>スイリョウ</t>
    </rPh>
    <rPh sb="284" eb="286">
      <t>ヒヨウ</t>
    </rPh>
    <rPh sb="295" eb="296">
      <t>アラワ</t>
    </rPh>
    <rPh sb="299" eb="301">
      <t>キュウスイ</t>
    </rPh>
    <rPh sb="301" eb="303">
      <t>ゲンカ</t>
    </rPh>
    <rPh sb="305" eb="306">
      <t>サ</t>
    </rPh>
    <rPh sb="309" eb="311">
      <t>エイキョウ</t>
    </rPh>
    <rPh sb="317" eb="318">
      <t>カンガ</t>
    </rPh>
    <rPh sb="323" eb="325">
      <t>コンゴ</t>
    </rPh>
    <rPh sb="326" eb="328">
      <t>ケイジョウ</t>
    </rPh>
    <rPh sb="328" eb="330">
      <t>ヒヨウ</t>
    </rPh>
    <rPh sb="331" eb="333">
      <t>シュクゲン</t>
    </rPh>
    <rPh sb="334" eb="335">
      <t>ツト</t>
    </rPh>
    <rPh sb="336" eb="338">
      <t>ケイジョウ</t>
    </rPh>
    <rPh sb="338" eb="340">
      <t>シュウシ</t>
    </rPh>
    <rPh sb="341" eb="343">
      <t>カイゼン</t>
    </rPh>
    <rPh sb="359" eb="362">
      <t>コウリツセイ</t>
    </rPh>
    <rPh sb="373" eb="375">
      <t>スイドウ</t>
    </rPh>
    <rPh sb="375" eb="377">
      <t>ジギョウ</t>
    </rPh>
    <rPh sb="378" eb="380">
      <t>ヘンコウ</t>
    </rPh>
    <rPh sb="380" eb="382">
      <t>ニンカ</t>
    </rPh>
    <rPh sb="385" eb="387">
      <t>ハイスイ</t>
    </rPh>
    <rPh sb="387" eb="389">
      <t>ノウリョク</t>
    </rPh>
    <rPh sb="390" eb="392">
      <t>ヘンコウ</t>
    </rPh>
    <rPh sb="395" eb="397">
      <t>シセツ</t>
    </rPh>
    <rPh sb="397" eb="400">
      <t>リヨウリツ</t>
    </rPh>
    <rPh sb="402" eb="404">
      <t>オオハバ</t>
    </rPh>
    <rPh sb="405" eb="407">
      <t>カイゼン</t>
    </rPh>
    <rPh sb="413" eb="415">
      <t>ユウシュウ</t>
    </rPh>
    <rPh sb="415" eb="416">
      <t>リツ</t>
    </rPh>
    <rPh sb="418" eb="420">
      <t>イゼン</t>
    </rPh>
    <rPh sb="427" eb="428">
      <t>オヨ</t>
    </rPh>
    <rPh sb="431" eb="433">
      <t>ジョウキョウ</t>
    </rPh>
    <rPh sb="434" eb="435">
      <t>ツヅ</t>
    </rPh>
    <rPh sb="440" eb="442">
      <t>ロウスイ</t>
    </rPh>
    <rPh sb="442" eb="444">
      <t>チョウサ</t>
    </rPh>
    <rPh sb="444" eb="445">
      <t>トウ</t>
    </rPh>
    <rPh sb="448" eb="450">
      <t>ロウスイ</t>
    </rPh>
    <rPh sb="450" eb="452">
      <t>カンロ</t>
    </rPh>
    <rPh sb="453" eb="455">
      <t>シュウゼン</t>
    </rPh>
    <rPh sb="460" eb="462">
      <t>カイゼン</t>
    </rPh>
    <rPh sb="467" eb="468">
      <t>ツト</t>
    </rPh>
    <rPh sb="474" eb="476">
      <t>ルイジ</t>
    </rPh>
    <rPh sb="476" eb="478">
      <t>ダンタイ</t>
    </rPh>
    <rPh sb="478" eb="479">
      <t>オヨ</t>
    </rPh>
    <rPh sb="480" eb="482">
      <t>ゼンコク</t>
    </rPh>
    <rPh sb="482" eb="484">
      <t>ヘイキン</t>
    </rPh>
    <rPh sb="486" eb="488">
      <t>ヒカク</t>
    </rPh>
    <rPh sb="498" eb="500">
      <t>シヒョウ</t>
    </rPh>
    <rPh sb="501" eb="503">
      <t>ドウトウ</t>
    </rPh>
    <rPh sb="506" eb="508">
      <t>イジョウ</t>
    </rPh>
    <rPh sb="515" eb="517">
      <t>ケイエイ</t>
    </rPh>
    <rPh sb="517" eb="519">
      <t>ジョウタイ</t>
    </rPh>
    <rPh sb="520" eb="522">
      <t>リョウコウ</t>
    </rPh>
    <rPh sb="528" eb="530">
      <t>コンゴ</t>
    </rPh>
    <rPh sb="531" eb="533">
      <t>シヒョウ</t>
    </rPh>
    <rPh sb="533" eb="534">
      <t>トウ</t>
    </rPh>
    <rPh sb="535" eb="537">
      <t>ヒカク</t>
    </rPh>
    <rPh sb="537" eb="539">
      <t>サンコウ</t>
    </rPh>
    <rPh sb="544" eb="546">
      <t>ケイエイ</t>
    </rPh>
    <rPh sb="547" eb="550">
      <t>ケンゼンセイ</t>
    </rPh>
    <rPh sb="550" eb="551">
      <t>オヨ</t>
    </rPh>
    <rPh sb="552" eb="555">
      <t>コウリツセイ</t>
    </rPh>
    <rPh sb="556" eb="558">
      <t>カクホ</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</si>
</sst>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0.6</c:v>
                </c:pt>
                <c:pt idx="1">
                  <c:v>0.69</c:v>
                </c:pt>
                <c:pt idx="2">
                  <c:v>0.82</c:v>
                </c:pt>
                <c:pt idx="3">
                  <c:v>1</c:v>
                </c:pt>
                <c:pt idx="4">
                  <c:v>0.3</c:v>
                </c:pt>
              </c:numCache>
            </c:numRef>
          </c:val>
        </c:ser>
        <c:dLbls>
          <c:showLegendKey val="0"/>
          <c:showVal val="0"/>
          <c:showCatName val="0"/>
          <c:showSerName val="0"/>
          <c:showPercent val="0"/>
          <c:showBubbleSize val="0"/>
        </c:dLbls>
        <c:gapWidth val="150"/>
        <c:axId val="235104480"/>
        <c:axId val="168847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0.78</c:v>
                </c:pt>
                <c:pt idx="1">
                  <c:v>0.67</c:v>
                </c:pt>
                <c:pt idx="2">
                  <c:v>0.67</c:v>
                </c:pt>
                <c:pt idx="3">
                  <c:v>0.66</c:v>
                </c:pt>
                <c:pt idx="4">
                  <c:v>0.99</c:v>
                </c:pt>
              </c:numCache>
            </c:numRef>
          </c:val>
          <c:smooth val="0"/>
        </c:ser>
        <c:dLbls>
          <c:showLegendKey val="0"/>
          <c:showVal val="0"/>
          <c:showCatName val="0"/>
          <c:showSerName val="0"/>
          <c:showPercent val="0"/>
          <c:showBubbleSize val="0"/>
        </c:dLbls>
        <c:marker val="1"/>
        <c:smooth val="0"/>
        <c:axId val="235104480"/>
        <c:axId val="168847872"/>
      </c:lineChart>
      <c:dateAx>
        <c:axId val="235104480"/>
        <c:scaling>
          <c:orientation val="minMax"/>
        </c:scaling>
        <c:delete val="1"/>
        <c:axPos val="b"/>
        <c:numFmt formatCode="ge" sourceLinked="1"/>
        <c:majorTickMark val="none"/>
        <c:minorTickMark val="none"/>
        <c:tickLblPos val="none"/>
        <c:crossAx val="168847872"/>
        <c:crosses val="autoZero"/>
        <c:auto val="1"/>
        <c:lblOffset val="100"/>
        <c:baseTimeUnit val="years"/>
      </c:dateAx>
      <c:valAx>
        <c:axId val="16884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10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52.58</c:v>
                </c:pt>
                <c:pt idx="1">
                  <c:v>52.87</c:v>
                </c:pt>
                <c:pt idx="2">
                  <c:v>53.3</c:v>
                </c:pt>
                <c:pt idx="3">
                  <c:v>50.24</c:v>
                </c:pt>
                <c:pt idx="4">
                  <c:v>78.040000000000006</c:v>
                </c:pt>
              </c:numCache>
            </c:numRef>
          </c:val>
        </c:ser>
        <c:dLbls>
          <c:showLegendKey val="0"/>
          <c:showVal val="0"/>
          <c:showCatName val="0"/>
          <c:showSerName val="0"/>
          <c:showPercent val="0"/>
          <c:showBubbleSize val="0"/>
        </c:dLbls>
        <c:gapWidth val="150"/>
        <c:axId val="236412168"/>
        <c:axId val="23641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55.84</c:v>
                </c:pt>
                <c:pt idx="1">
                  <c:v>55.68</c:v>
                </c:pt>
                <c:pt idx="2">
                  <c:v>55.64</c:v>
                </c:pt>
                <c:pt idx="3">
                  <c:v>55.13</c:v>
                </c:pt>
                <c:pt idx="4">
                  <c:v>54.77</c:v>
                </c:pt>
              </c:numCache>
            </c:numRef>
          </c:val>
          <c:smooth val="0"/>
        </c:ser>
        <c:dLbls>
          <c:showLegendKey val="0"/>
          <c:showVal val="0"/>
          <c:showCatName val="0"/>
          <c:showSerName val="0"/>
          <c:showPercent val="0"/>
          <c:showBubbleSize val="0"/>
        </c:dLbls>
        <c:marker val="1"/>
        <c:smooth val="0"/>
        <c:axId val="236412168"/>
        <c:axId val="236412560"/>
      </c:lineChart>
      <c:dateAx>
        <c:axId val="236412168"/>
        <c:scaling>
          <c:orientation val="minMax"/>
        </c:scaling>
        <c:delete val="1"/>
        <c:axPos val="b"/>
        <c:numFmt formatCode="ge" sourceLinked="1"/>
        <c:majorTickMark val="none"/>
        <c:minorTickMark val="none"/>
        <c:tickLblPos val="none"/>
        <c:crossAx val="236412560"/>
        <c:crosses val="autoZero"/>
        <c:auto val="1"/>
        <c:lblOffset val="100"/>
        <c:baseTimeUnit val="years"/>
      </c:dateAx>
      <c:valAx>
        <c:axId val="23641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412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90.91</c:v>
                </c:pt>
                <c:pt idx="1">
                  <c:v>90.38</c:v>
                </c:pt>
                <c:pt idx="2">
                  <c:v>87.78</c:v>
                </c:pt>
                <c:pt idx="3">
                  <c:v>88.78</c:v>
                </c:pt>
                <c:pt idx="4">
                  <c:v>86.9</c:v>
                </c:pt>
              </c:numCache>
            </c:numRef>
          </c:val>
        </c:ser>
        <c:dLbls>
          <c:showLegendKey val="0"/>
          <c:showVal val="0"/>
          <c:showCatName val="0"/>
          <c:showSerName val="0"/>
          <c:showPercent val="0"/>
          <c:showBubbleSize val="0"/>
        </c:dLbls>
        <c:gapWidth val="150"/>
        <c:axId val="236512232"/>
        <c:axId val="23651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83.11</c:v>
                </c:pt>
                <c:pt idx="1">
                  <c:v>83.18</c:v>
                </c:pt>
                <c:pt idx="2">
                  <c:v>83.09</c:v>
                </c:pt>
                <c:pt idx="3">
                  <c:v>83</c:v>
                </c:pt>
                <c:pt idx="4">
                  <c:v>82.89</c:v>
                </c:pt>
              </c:numCache>
            </c:numRef>
          </c:val>
          <c:smooth val="0"/>
        </c:ser>
        <c:dLbls>
          <c:showLegendKey val="0"/>
          <c:showVal val="0"/>
          <c:showCatName val="0"/>
          <c:showSerName val="0"/>
          <c:showPercent val="0"/>
          <c:showBubbleSize val="0"/>
        </c:dLbls>
        <c:marker val="1"/>
        <c:smooth val="0"/>
        <c:axId val="236512232"/>
        <c:axId val="236512624"/>
      </c:lineChart>
      <c:dateAx>
        <c:axId val="236512232"/>
        <c:scaling>
          <c:orientation val="minMax"/>
        </c:scaling>
        <c:delete val="1"/>
        <c:axPos val="b"/>
        <c:numFmt formatCode="ge" sourceLinked="1"/>
        <c:majorTickMark val="none"/>
        <c:minorTickMark val="none"/>
        <c:tickLblPos val="none"/>
        <c:crossAx val="236512624"/>
        <c:crosses val="autoZero"/>
        <c:auto val="1"/>
        <c:lblOffset val="100"/>
        <c:baseTimeUnit val="years"/>
      </c:dateAx>
      <c:valAx>
        <c:axId val="23651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512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115.83</c:v>
                </c:pt>
                <c:pt idx="1">
                  <c:v>110.4</c:v>
                </c:pt>
                <c:pt idx="2">
                  <c:v>103.4</c:v>
                </c:pt>
                <c:pt idx="3">
                  <c:v>109.65</c:v>
                </c:pt>
                <c:pt idx="4">
                  <c:v>112.72</c:v>
                </c:pt>
              </c:numCache>
            </c:numRef>
          </c:val>
        </c:ser>
        <c:dLbls>
          <c:showLegendKey val="0"/>
          <c:showVal val="0"/>
          <c:showCatName val="0"/>
          <c:showSerName val="0"/>
          <c:showPercent val="0"/>
          <c:showBubbleSize val="0"/>
        </c:dLbls>
        <c:gapWidth val="150"/>
        <c:axId val="168518992"/>
        <c:axId val="168519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107.37</c:v>
                </c:pt>
                <c:pt idx="1">
                  <c:v>107.57</c:v>
                </c:pt>
                <c:pt idx="2">
                  <c:v>106.55</c:v>
                </c:pt>
                <c:pt idx="3">
                  <c:v>110.01</c:v>
                </c:pt>
                <c:pt idx="4">
                  <c:v>111.21</c:v>
                </c:pt>
              </c:numCache>
            </c:numRef>
          </c:val>
          <c:smooth val="0"/>
        </c:ser>
        <c:dLbls>
          <c:showLegendKey val="0"/>
          <c:showVal val="0"/>
          <c:showCatName val="0"/>
          <c:showSerName val="0"/>
          <c:showPercent val="0"/>
          <c:showBubbleSize val="0"/>
        </c:dLbls>
        <c:marker val="1"/>
        <c:smooth val="0"/>
        <c:axId val="168518992"/>
        <c:axId val="168519384"/>
      </c:lineChart>
      <c:dateAx>
        <c:axId val="168518992"/>
        <c:scaling>
          <c:orientation val="minMax"/>
        </c:scaling>
        <c:delete val="1"/>
        <c:axPos val="b"/>
        <c:numFmt formatCode="ge" sourceLinked="1"/>
        <c:majorTickMark val="none"/>
        <c:minorTickMark val="none"/>
        <c:tickLblPos val="none"/>
        <c:crossAx val="168519384"/>
        <c:crosses val="autoZero"/>
        <c:auto val="1"/>
        <c:lblOffset val="100"/>
        <c:baseTimeUnit val="years"/>
      </c:dateAx>
      <c:valAx>
        <c:axId val="168519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851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40.17</c:v>
                </c:pt>
                <c:pt idx="1">
                  <c:v>41.29</c:v>
                </c:pt>
                <c:pt idx="2">
                  <c:v>42.78</c:v>
                </c:pt>
                <c:pt idx="3">
                  <c:v>43.92</c:v>
                </c:pt>
                <c:pt idx="4">
                  <c:v>45.8</c:v>
                </c:pt>
              </c:numCache>
            </c:numRef>
          </c:val>
        </c:ser>
        <c:dLbls>
          <c:showLegendKey val="0"/>
          <c:showVal val="0"/>
          <c:showCatName val="0"/>
          <c:showSerName val="0"/>
          <c:showPercent val="0"/>
          <c:showBubbleSize val="0"/>
        </c:dLbls>
        <c:gapWidth val="150"/>
        <c:axId val="168520560"/>
        <c:axId val="236117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37.090000000000003</c:v>
                </c:pt>
                <c:pt idx="1">
                  <c:v>38.07</c:v>
                </c:pt>
                <c:pt idx="2">
                  <c:v>39.06</c:v>
                </c:pt>
                <c:pt idx="3">
                  <c:v>46.66</c:v>
                </c:pt>
                <c:pt idx="4">
                  <c:v>47.46</c:v>
                </c:pt>
              </c:numCache>
            </c:numRef>
          </c:val>
          <c:smooth val="0"/>
        </c:ser>
        <c:dLbls>
          <c:showLegendKey val="0"/>
          <c:showVal val="0"/>
          <c:showCatName val="0"/>
          <c:showSerName val="0"/>
          <c:showPercent val="0"/>
          <c:showBubbleSize val="0"/>
        </c:dLbls>
        <c:marker val="1"/>
        <c:smooth val="0"/>
        <c:axId val="168520560"/>
        <c:axId val="236117608"/>
      </c:lineChart>
      <c:dateAx>
        <c:axId val="168520560"/>
        <c:scaling>
          <c:orientation val="minMax"/>
        </c:scaling>
        <c:delete val="1"/>
        <c:axPos val="b"/>
        <c:numFmt formatCode="ge" sourceLinked="1"/>
        <c:majorTickMark val="none"/>
        <c:minorTickMark val="none"/>
        <c:tickLblPos val="none"/>
        <c:crossAx val="236117608"/>
        <c:crosses val="autoZero"/>
        <c:auto val="1"/>
        <c:lblOffset val="100"/>
        <c:baseTimeUnit val="years"/>
      </c:dateAx>
      <c:valAx>
        <c:axId val="236117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52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7.13</c:v>
                </c:pt>
                <c:pt idx="1">
                  <c:v>8.06</c:v>
                </c:pt>
                <c:pt idx="2">
                  <c:v>12.62</c:v>
                </c:pt>
                <c:pt idx="3">
                  <c:v>12.88</c:v>
                </c:pt>
                <c:pt idx="4">
                  <c:v>12.85</c:v>
                </c:pt>
              </c:numCache>
            </c:numRef>
          </c:val>
        </c:ser>
        <c:dLbls>
          <c:showLegendKey val="0"/>
          <c:showVal val="0"/>
          <c:showCatName val="0"/>
          <c:showSerName val="0"/>
          <c:showPercent val="0"/>
          <c:showBubbleSize val="0"/>
        </c:dLbls>
        <c:gapWidth val="150"/>
        <c:axId val="236118784"/>
        <c:axId val="236119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6.63</c:v>
                </c:pt>
                <c:pt idx="1">
                  <c:v>7.73</c:v>
                </c:pt>
                <c:pt idx="2">
                  <c:v>8.8699999999999992</c:v>
                </c:pt>
                <c:pt idx="3">
                  <c:v>9.85</c:v>
                </c:pt>
                <c:pt idx="4">
                  <c:v>9.7100000000000009</c:v>
                </c:pt>
              </c:numCache>
            </c:numRef>
          </c:val>
          <c:smooth val="0"/>
        </c:ser>
        <c:dLbls>
          <c:showLegendKey val="0"/>
          <c:showVal val="0"/>
          <c:showCatName val="0"/>
          <c:showSerName val="0"/>
          <c:showPercent val="0"/>
          <c:showBubbleSize val="0"/>
        </c:dLbls>
        <c:marker val="1"/>
        <c:smooth val="0"/>
        <c:axId val="236118784"/>
        <c:axId val="236119176"/>
      </c:lineChart>
      <c:dateAx>
        <c:axId val="236118784"/>
        <c:scaling>
          <c:orientation val="minMax"/>
        </c:scaling>
        <c:delete val="1"/>
        <c:axPos val="b"/>
        <c:numFmt formatCode="ge" sourceLinked="1"/>
        <c:majorTickMark val="none"/>
        <c:minorTickMark val="none"/>
        <c:tickLblPos val="none"/>
        <c:crossAx val="236119176"/>
        <c:crosses val="autoZero"/>
        <c:auto val="1"/>
        <c:lblOffset val="100"/>
        <c:baseTimeUnit val="years"/>
      </c:dateAx>
      <c:valAx>
        <c:axId val="236119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11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6120352"/>
        <c:axId val="236120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8.5</c:v>
                </c:pt>
                <c:pt idx="1">
                  <c:v>9.34</c:v>
                </c:pt>
                <c:pt idx="2">
                  <c:v>9.56</c:v>
                </c:pt>
                <c:pt idx="3">
                  <c:v>2.8</c:v>
                </c:pt>
                <c:pt idx="4">
                  <c:v>1.93</c:v>
                </c:pt>
              </c:numCache>
            </c:numRef>
          </c:val>
          <c:smooth val="0"/>
        </c:ser>
        <c:dLbls>
          <c:showLegendKey val="0"/>
          <c:showVal val="0"/>
          <c:showCatName val="0"/>
          <c:showSerName val="0"/>
          <c:showPercent val="0"/>
          <c:showBubbleSize val="0"/>
        </c:dLbls>
        <c:marker val="1"/>
        <c:smooth val="0"/>
        <c:axId val="236120352"/>
        <c:axId val="236120744"/>
      </c:lineChart>
      <c:dateAx>
        <c:axId val="236120352"/>
        <c:scaling>
          <c:orientation val="minMax"/>
        </c:scaling>
        <c:delete val="1"/>
        <c:axPos val="b"/>
        <c:numFmt formatCode="ge" sourceLinked="1"/>
        <c:majorTickMark val="none"/>
        <c:minorTickMark val="none"/>
        <c:tickLblPos val="none"/>
        <c:crossAx val="236120744"/>
        <c:crosses val="autoZero"/>
        <c:auto val="1"/>
        <c:lblOffset val="100"/>
        <c:baseTimeUnit val="years"/>
      </c:dateAx>
      <c:valAx>
        <c:axId val="2361207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612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2097.16</c:v>
                </c:pt>
                <c:pt idx="1">
                  <c:v>2057.1799999999998</c:v>
                </c:pt>
                <c:pt idx="2">
                  <c:v>1662.76</c:v>
                </c:pt>
                <c:pt idx="3">
                  <c:v>1054.78</c:v>
                </c:pt>
                <c:pt idx="4">
                  <c:v>286.97000000000003</c:v>
                </c:pt>
              </c:numCache>
            </c:numRef>
          </c:val>
        </c:ser>
        <c:dLbls>
          <c:showLegendKey val="0"/>
          <c:showVal val="0"/>
          <c:showCatName val="0"/>
          <c:showSerName val="0"/>
          <c:showPercent val="0"/>
          <c:showBubbleSize val="0"/>
        </c:dLbls>
        <c:gapWidth val="150"/>
        <c:axId val="236565832"/>
        <c:axId val="23656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995.5</c:v>
                </c:pt>
                <c:pt idx="1">
                  <c:v>915.5</c:v>
                </c:pt>
                <c:pt idx="2">
                  <c:v>963.24</c:v>
                </c:pt>
                <c:pt idx="3">
                  <c:v>381.53</c:v>
                </c:pt>
                <c:pt idx="4">
                  <c:v>391.54</c:v>
                </c:pt>
              </c:numCache>
            </c:numRef>
          </c:val>
          <c:smooth val="0"/>
        </c:ser>
        <c:dLbls>
          <c:showLegendKey val="0"/>
          <c:showVal val="0"/>
          <c:showCatName val="0"/>
          <c:showSerName val="0"/>
          <c:showPercent val="0"/>
          <c:showBubbleSize val="0"/>
        </c:dLbls>
        <c:marker val="1"/>
        <c:smooth val="0"/>
        <c:axId val="236565832"/>
        <c:axId val="236566224"/>
      </c:lineChart>
      <c:dateAx>
        <c:axId val="236565832"/>
        <c:scaling>
          <c:orientation val="minMax"/>
        </c:scaling>
        <c:delete val="1"/>
        <c:axPos val="b"/>
        <c:numFmt formatCode="ge" sourceLinked="1"/>
        <c:majorTickMark val="none"/>
        <c:minorTickMark val="none"/>
        <c:tickLblPos val="none"/>
        <c:crossAx val="236566224"/>
        <c:crosses val="autoZero"/>
        <c:auto val="1"/>
        <c:lblOffset val="100"/>
        <c:baseTimeUnit val="years"/>
      </c:dateAx>
      <c:valAx>
        <c:axId val="236566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6565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220.79</c:v>
                </c:pt>
                <c:pt idx="1">
                  <c:v>211.46</c:v>
                </c:pt>
                <c:pt idx="2">
                  <c:v>205.09</c:v>
                </c:pt>
                <c:pt idx="3">
                  <c:v>202.9</c:v>
                </c:pt>
                <c:pt idx="4">
                  <c:v>194.51</c:v>
                </c:pt>
              </c:numCache>
            </c:numRef>
          </c:val>
        </c:ser>
        <c:dLbls>
          <c:showLegendKey val="0"/>
          <c:showVal val="0"/>
          <c:showCatName val="0"/>
          <c:showSerName val="0"/>
          <c:showPercent val="0"/>
          <c:showBubbleSize val="0"/>
        </c:dLbls>
        <c:gapWidth val="150"/>
        <c:axId val="236567400"/>
        <c:axId val="23656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414.59</c:v>
                </c:pt>
                <c:pt idx="1">
                  <c:v>404.78</c:v>
                </c:pt>
                <c:pt idx="2">
                  <c:v>400.38</c:v>
                </c:pt>
                <c:pt idx="3">
                  <c:v>393.27</c:v>
                </c:pt>
                <c:pt idx="4">
                  <c:v>386.97</c:v>
                </c:pt>
              </c:numCache>
            </c:numRef>
          </c:val>
          <c:smooth val="0"/>
        </c:ser>
        <c:dLbls>
          <c:showLegendKey val="0"/>
          <c:showVal val="0"/>
          <c:showCatName val="0"/>
          <c:showSerName val="0"/>
          <c:showPercent val="0"/>
          <c:showBubbleSize val="0"/>
        </c:dLbls>
        <c:marker val="1"/>
        <c:smooth val="0"/>
        <c:axId val="236567400"/>
        <c:axId val="236567792"/>
      </c:lineChart>
      <c:dateAx>
        <c:axId val="236567400"/>
        <c:scaling>
          <c:orientation val="minMax"/>
        </c:scaling>
        <c:delete val="1"/>
        <c:axPos val="b"/>
        <c:numFmt formatCode="ge" sourceLinked="1"/>
        <c:majorTickMark val="none"/>
        <c:minorTickMark val="none"/>
        <c:tickLblPos val="none"/>
        <c:crossAx val="236567792"/>
        <c:crosses val="autoZero"/>
        <c:auto val="1"/>
        <c:lblOffset val="100"/>
        <c:baseTimeUnit val="years"/>
      </c:dateAx>
      <c:valAx>
        <c:axId val="2365677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6567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110.7</c:v>
                </c:pt>
                <c:pt idx="1">
                  <c:v>105.19</c:v>
                </c:pt>
                <c:pt idx="2">
                  <c:v>95.95</c:v>
                </c:pt>
                <c:pt idx="3">
                  <c:v>104.77</c:v>
                </c:pt>
                <c:pt idx="4">
                  <c:v>107.58</c:v>
                </c:pt>
              </c:numCache>
            </c:numRef>
          </c:val>
        </c:ser>
        <c:dLbls>
          <c:showLegendKey val="0"/>
          <c:showVal val="0"/>
          <c:showCatName val="0"/>
          <c:showSerName val="0"/>
          <c:showPercent val="0"/>
          <c:showBubbleSize val="0"/>
        </c:dLbls>
        <c:gapWidth val="150"/>
        <c:axId val="236409424"/>
        <c:axId val="236409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97.71</c:v>
                </c:pt>
                <c:pt idx="1">
                  <c:v>98.07</c:v>
                </c:pt>
                <c:pt idx="2">
                  <c:v>96.56</c:v>
                </c:pt>
                <c:pt idx="3">
                  <c:v>100.47</c:v>
                </c:pt>
                <c:pt idx="4">
                  <c:v>101.72</c:v>
                </c:pt>
              </c:numCache>
            </c:numRef>
          </c:val>
          <c:smooth val="0"/>
        </c:ser>
        <c:dLbls>
          <c:showLegendKey val="0"/>
          <c:showVal val="0"/>
          <c:showCatName val="0"/>
          <c:showSerName val="0"/>
          <c:showPercent val="0"/>
          <c:showBubbleSize val="0"/>
        </c:dLbls>
        <c:marker val="1"/>
        <c:smooth val="0"/>
        <c:axId val="236409424"/>
        <c:axId val="236409816"/>
      </c:lineChart>
      <c:dateAx>
        <c:axId val="236409424"/>
        <c:scaling>
          <c:orientation val="minMax"/>
        </c:scaling>
        <c:delete val="1"/>
        <c:axPos val="b"/>
        <c:numFmt formatCode="ge" sourceLinked="1"/>
        <c:majorTickMark val="none"/>
        <c:minorTickMark val="none"/>
        <c:tickLblPos val="none"/>
        <c:crossAx val="236409816"/>
        <c:crosses val="autoZero"/>
        <c:auto val="1"/>
        <c:lblOffset val="100"/>
        <c:baseTimeUnit val="years"/>
      </c:dateAx>
      <c:valAx>
        <c:axId val="236409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40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182.33</c:v>
                </c:pt>
                <c:pt idx="1">
                  <c:v>191.79</c:v>
                </c:pt>
                <c:pt idx="2">
                  <c:v>210.81</c:v>
                </c:pt>
                <c:pt idx="3">
                  <c:v>194.35</c:v>
                </c:pt>
                <c:pt idx="4">
                  <c:v>189.87</c:v>
                </c:pt>
              </c:numCache>
            </c:numRef>
          </c:val>
        </c:ser>
        <c:dLbls>
          <c:showLegendKey val="0"/>
          <c:showVal val="0"/>
          <c:showCatName val="0"/>
          <c:showSerName val="0"/>
          <c:showPercent val="0"/>
          <c:showBubbleSize val="0"/>
        </c:dLbls>
        <c:gapWidth val="150"/>
        <c:axId val="236565440"/>
        <c:axId val="23641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173.56</c:v>
                </c:pt>
                <c:pt idx="1">
                  <c:v>172.26</c:v>
                </c:pt>
                <c:pt idx="2">
                  <c:v>177.14</c:v>
                </c:pt>
                <c:pt idx="3">
                  <c:v>169.82</c:v>
                </c:pt>
                <c:pt idx="4">
                  <c:v>168.2</c:v>
                </c:pt>
              </c:numCache>
            </c:numRef>
          </c:val>
          <c:smooth val="0"/>
        </c:ser>
        <c:dLbls>
          <c:showLegendKey val="0"/>
          <c:showVal val="0"/>
          <c:showCatName val="0"/>
          <c:showSerName val="0"/>
          <c:showPercent val="0"/>
          <c:showBubbleSize val="0"/>
        </c:dLbls>
        <c:marker val="1"/>
        <c:smooth val="0"/>
        <c:axId val="236565440"/>
        <c:axId val="236410992"/>
      </c:lineChart>
      <c:dateAx>
        <c:axId val="236565440"/>
        <c:scaling>
          <c:orientation val="minMax"/>
        </c:scaling>
        <c:delete val="1"/>
        <c:axPos val="b"/>
        <c:numFmt formatCode="ge" sourceLinked="1"/>
        <c:majorTickMark val="none"/>
        <c:minorTickMark val="none"/>
        <c:tickLblPos val="none"/>
        <c:crossAx val="236410992"/>
        <c:crosses val="autoZero"/>
        <c:auto val="1"/>
        <c:lblOffset val="100"/>
        <c:baseTimeUnit val="years"/>
      </c:dateAx>
      <c:valAx>
        <c:axId val="23641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56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J28" zoomScaleNormal="100" workbookViewId="0">
      <selection activeCell="AY37" sqref="AY37"/>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山形県　河北町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A6</v>
      </c>
      <c r="AA8" s="53"/>
      <c r="AB8" s="53"/>
      <c r="AC8" s="53"/>
      <c r="AD8" s="53"/>
      <c r="AE8" s="53"/>
      <c r="AF8" s="53"/>
      <c r="AG8" s="54"/>
      <c r="AH8" s="3"/>
      <c r="AI8" s="55">
        <f>データ!Q6</f>
        <v>19419</v>
      </c>
      <c r="AJ8" s="56"/>
      <c r="AK8" s="56"/>
      <c r="AL8" s="56"/>
      <c r="AM8" s="56"/>
      <c r="AN8" s="56"/>
      <c r="AO8" s="56"/>
      <c r="AP8" s="57"/>
      <c r="AQ8" s="47">
        <f>データ!R6</f>
        <v>52.45</v>
      </c>
      <c r="AR8" s="47"/>
      <c r="AS8" s="47"/>
      <c r="AT8" s="47"/>
      <c r="AU8" s="47"/>
      <c r="AV8" s="47"/>
      <c r="AW8" s="47"/>
      <c r="AX8" s="47"/>
      <c r="AY8" s="47">
        <f>データ!S6</f>
        <v>370.24</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72.97</v>
      </c>
      <c r="K10" s="47"/>
      <c r="L10" s="47"/>
      <c r="M10" s="47"/>
      <c r="N10" s="47"/>
      <c r="O10" s="47"/>
      <c r="P10" s="47"/>
      <c r="Q10" s="47"/>
      <c r="R10" s="47">
        <f>データ!O6</f>
        <v>99.74</v>
      </c>
      <c r="S10" s="47"/>
      <c r="T10" s="47"/>
      <c r="U10" s="47"/>
      <c r="V10" s="47"/>
      <c r="W10" s="47"/>
      <c r="X10" s="47"/>
      <c r="Y10" s="47"/>
      <c r="Z10" s="78">
        <f>データ!P6</f>
        <v>3715</v>
      </c>
      <c r="AA10" s="78"/>
      <c r="AB10" s="78"/>
      <c r="AC10" s="78"/>
      <c r="AD10" s="78"/>
      <c r="AE10" s="78"/>
      <c r="AF10" s="78"/>
      <c r="AG10" s="78"/>
      <c r="AH10" s="2"/>
      <c r="AI10" s="78">
        <f>データ!T6</f>
        <v>19297</v>
      </c>
      <c r="AJ10" s="78"/>
      <c r="AK10" s="78"/>
      <c r="AL10" s="78"/>
      <c r="AM10" s="78"/>
      <c r="AN10" s="78"/>
      <c r="AO10" s="78"/>
      <c r="AP10" s="78"/>
      <c r="AQ10" s="47">
        <f>データ!U6</f>
        <v>52.45</v>
      </c>
      <c r="AR10" s="47"/>
      <c r="AS10" s="47"/>
      <c r="AT10" s="47"/>
      <c r="AU10" s="47"/>
      <c r="AV10" s="47"/>
      <c r="AW10" s="47"/>
      <c r="AX10" s="47"/>
      <c r="AY10" s="47">
        <f>データ!V6</f>
        <v>367.91</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104</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63215</v>
      </c>
      <c r="D6" s="31">
        <f t="shared" si="3"/>
        <v>46</v>
      </c>
      <c r="E6" s="31">
        <f t="shared" si="3"/>
        <v>1</v>
      </c>
      <c r="F6" s="31">
        <f t="shared" si="3"/>
        <v>0</v>
      </c>
      <c r="G6" s="31">
        <f t="shared" si="3"/>
        <v>1</v>
      </c>
      <c r="H6" s="31" t="str">
        <f t="shared" si="3"/>
        <v>山形県　河北町</v>
      </c>
      <c r="I6" s="31" t="str">
        <f t="shared" si="3"/>
        <v>法適用</v>
      </c>
      <c r="J6" s="31" t="str">
        <f t="shared" si="3"/>
        <v>水道事業</v>
      </c>
      <c r="K6" s="31" t="str">
        <f t="shared" si="3"/>
        <v>末端給水事業</v>
      </c>
      <c r="L6" s="31" t="str">
        <f t="shared" si="3"/>
        <v>A6</v>
      </c>
      <c r="M6" s="32" t="str">
        <f t="shared" si="3"/>
        <v>-</v>
      </c>
      <c r="N6" s="32">
        <f t="shared" si="3"/>
        <v>72.97</v>
      </c>
      <c r="O6" s="32">
        <f t="shared" si="3"/>
        <v>99.74</v>
      </c>
      <c r="P6" s="32">
        <f t="shared" si="3"/>
        <v>3715</v>
      </c>
      <c r="Q6" s="32">
        <f t="shared" si="3"/>
        <v>19419</v>
      </c>
      <c r="R6" s="32">
        <f t="shared" si="3"/>
        <v>52.45</v>
      </c>
      <c r="S6" s="32">
        <f t="shared" si="3"/>
        <v>370.24</v>
      </c>
      <c r="T6" s="32">
        <f t="shared" si="3"/>
        <v>19297</v>
      </c>
      <c r="U6" s="32">
        <f t="shared" si="3"/>
        <v>52.45</v>
      </c>
      <c r="V6" s="32">
        <f t="shared" si="3"/>
        <v>367.91</v>
      </c>
      <c r="W6" s="33">
        <f>IF(W7="",NA(),W7)</f>
        <v>115.83</v>
      </c>
      <c r="X6" s="33">
        <f t="shared" ref="X6:AF6" si="4">IF(X7="",NA(),X7)</f>
        <v>110.4</v>
      </c>
      <c r="Y6" s="33">
        <f t="shared" si="4"/>
        <v>103.4</v>
      </c>
      <c r="Z6" s="33">
        <f t="shared" si="4"/>
        <v>109.65</v>
      </c>
      <c r="AA6" s="33">
        <f t="shared" si="4"/>
        <v>112.72</v>
      </c>
      <c r="AB6" s="33">
        <f t="shared" si="4"/>
        <v>107.37</v>
      </c>
      <c r="AC6" s="33">
        <f t="shared" si="4"/>
        <v>107.57</v>
      </c>
      <c r="AD6" s="33">
        <f t="shared" si="4"/>
        <v>106.55</v>
      </c>
      <c r="AE6" s="33">
        <f t="shared" si="4"/>
        <v>110.01</v>
      </c>
      <c r="AF6" s="33">
        <f t="shared" si="4"/>
        <v>111.21</v>
      </c>
      <c r="AG6" s="32" t="str">
        <f>IF(AG7="","",IF(AG7="-","【-】","【"&amp;SUBSTITUTE(TEXT(AG7,"#,##0.00"),"-","△")&amp;"】"))</f>
        <v>【113.56】</v>
      </c>
      <c r="AH6" s="32">
        <f>IF(AH7="",NA(),AH7)</f>
        <v>0</v>
      </c>
      <c r="AI6" s="32">
        <f t="shared" ref="AI6:AQ6" si="5">IF(AI7="",NA(),AI7)</f>
        <v>0</v>
      </c>
      <c r="AJ6" s="32">
        <f t="shared" si="5"/>
        <v>0</v>
      </c>
      <c r="AK6" s="32">
        <f t="shared" si="5"/>
        <v>0</v>
      </c>
      <c r="AL6" s="32">
        <f t="shared" si="5"/>
        <v>0</v>
      </c>
      <c r="AM6" s="33">
        <f t="shared" si="5"/>
        <v>8.5</v>
      </c>
      <c r="AN6" s="33">
        <f t="shared" si="5"/>
        <v>9.34</v>
      </c>
      <c r="AO6" s="33">
        <f t="shared" si="5"/>
        <v>9.56</v>
      </c>
      <c r="AP6" s="33">
        <f t="shared" si="5"/>
        <v>2.8</v>
      </c>
      <c r="AQ6" s="33">
        <f t="shared" si="5"/>
        <v>1.93</v>
      </c>
      <c r="AR6" s="32" t="str">
        <f>IF(AR7="","",IF(AR7="-","【-】","【"&amp;SUBSTITUTE(TEXT(AR7,"#,##0.00"),"-","△")&amp;"】"))</f>
        <v>【0.87】</v>
      </c>
      <c r="AS6" s="33">
        <f>IF(AS7="",NA(),AS7)</f>
        <v>2097.16</v>
      </c>
      <c r="AT6" s="33">
        <f t="shared" ref="AT6:BB6" si="6">IF(AT7="",NA(),AT7)</f>
        <v>2057.1799999999998</v>
      </c>
      <c r="AU6" s="33">
        <f t="shared" si="6"/>
        <v>1662.76</v>
      </c>
      <c r="AV6" s="33">
        <f t="shared" si="6"/>
        <v>1054.78</v>
      </c>
      <c r="AW6" s="33">
        <f t="shared" si="6"/>
        <v>286.97000000000003</v>
      </c>
      <c r="AX6" s="33">
        <f t="shared" si="6"/>
        <v>995.5</v>
      </c>
      <c r="AY6" s="33">
        <f t="shared" si="6"/>
        <v>915.5</v>
      </c>
      <c r="AZ6" s="33">
        <f t="shared" si="6"/>
        <v>963.24</v>
      </c>
      <c r="BA6" s="33">
        <f t="shared" si="6"/>
        <v>381.53</v>
      </c>
      <c r="BB6" s="33">
        <f t="shared" si="6"/>
        <v>391.54</v>
      </c>
      <c r="BC6" s="32" t="str">
        <f>IF(BC7="","",IF(BC7="-","【-】","【"&amp;SUBSTITUTE(TEXT(BC7,"#,##0.00"),"-","△")&amp;"】"))</f>
        <v>【262.74】</v>
      </c>
      <c r="BD6" s="33">
        <f>IF(BD7="",NA(),BD7)</f>
        <v>220.79</v>
      </c>
      <c r="BE6" s="33">
        <f t="shared" ref="BE6:BM6" si="7">IF(BE7="",NA(),BE7)</f>
        <v>211.46</v>
      </c>
      <c r="BF6" s="33">
        <f t="shared" si="7"/>
        <v>205.09</v>
      </c>
      <c r="BG6" s="33">
        <f t="shared" si="7"/>
        <v>202.9</v>
      </c>
      <c r="BH6" s="33">
        <f t="shared" si="7"/>
        <v>194.51</v>
      </c>
      <c r="BI6" s="33">
        <f t="shared" si="7"/>
        <v>414.59</v>
      </c>
      <c r="BJ6" s="33">
        <f t="shared" si="7"/>
        <v>404.78</v>
      </c>
      <c r="BK6" s="33">
        <f t="shared" si="7"/>
        <v>400.38</v>
      </c>
      <c r="BL6" s="33">
        <f t="shared" si="7"/>
        <v>393.27</v>
      </c>
      <c r="BM6" s="33">
        <f t="shared" si="7"/>
        <v>386.97</v>
      </c>
      <c r="BN6" s="32" t="str">
        <f>IF(BN7="","",IF(BN7="-","【-】","【"&amp;SUBSTITUTE(TEXT(BN7,"#,##0.00"),"-","△")&amp;"】"))</f>
        <v>【276.38】</v>
      </c>
      <c r="BO6" s="33">
        <f>IF(BO7="",NA(),BO7)</f>
        <v>110.7</v>
      </c>
      <c r="BP6" s="33">
        <f t="shared" ref="BP6:BX6" si="8">IF(BP7="",NA(),BP7)</f>
        <v>105.19</v>
      </c>
      <c r="BQ6" s="33">
        <f t="shared" si="8"/>
        <v>95.95</v>
      </c>
      <c r="BR6" s="33">
        <f t="shared" si="8"/>
        <v>104.77</v>
      </c>
      <c r="BS6" s="33">
        <f t="shared" si="8"/>
        <v>107.58</v>
      </c>
      <c r="BT6" s="33">
        <f t="shared" si="8"/>
        <v>97.71</v>
      </c>
      <c r="BU6" s="33">
        <f t="shared" si="8"/>
        <v>98.07</v>
      </c>
      <c r="BV6" s="33">
        <f t="shared" si="8"/>
        <v>96.56</v>
      </c>
      <c r="BW6" s="33">
        <f t="shared" si="8"/>
        <v>100.47</v>
      </c>
      <c r="BX6" s="33">
        <f t="shared" si="8"/>
        <v>101.72</v>
      </c>
      <c r="BY6" s="32" t="str">
        <f>IF(BY7="","",IF(BY7="-","【-】","【"&amp;SUBSTITUTE(TEXT(BY7,"#,##0.00"),"-","△")&amp;"】"))</f>
        <v>【104.99】</v>
      </c>
      <c r="BZ6" s="33">
        <f>IF(BZ7="",NA(),BZ7)</f>
        <v>182.33</v>
      </c>
      <c r="CA6" s="33">
        <f t="shared" ref="CA6:CI6" si="9">IF(CA7="",NA(),CA7)</f>
        <v>191.79</v>
      </c>
      <c r="CB6" s="33">
        <f t="shared" si="9"/>
        <v>210.81</v>
      </c>
      <c r="CC6" s="33">
        <f t="shared" si="9"/>
        <v>194.35</v>
      </c>
      <c r="CD6" s="33">
        <f t="shared" si="9"/>
        <v>189.87</v>
      </c>
      <c r="CE6" s="33">
        <f t="shared" si="9"/>
        <v>173.56</v>
      </c>
      <c r="CF6" s="33">
        <f t="shared" si="9"/>
        <v>172.26</v>
      </c>
      <c r="CG6" s="33">
        <f t="shared" si="9"/>
        <v>177.14</v>
      </c>
      <c r="CH6" s="33">
        <f t="shared" si="9"/>
        <v>169.82</v>
      </c>
      <c r="CI6" s="33">
        <f t="shared" si="9"/>
        <v>168.2</v>
      </c>
      <c r="CJ6" s="32" t="str">
        <f>IF(CJ7="","",IF(CJ7="-","【-】","【"&amp;SUBSTITUTE(TEXT(CJ7,"#,##0.00"),"-","△")&amp;"】"))</f>
        <v>【163.72】</v>
      </c>
      <c r="CK6" s="33">
        <f>IF(CK7="",NA(),CK7)</f>
        <v>52.58</v>
      </c>
      <c r="CL6" s="33">
        <f t="shared" ref="CL6:CT6" si="10">IF(CL7="",NA(),CL7)</f>
        <v>52.87</v>
      </c>
      <c r="CM6" s="33">
        <f t="shared" si="10"/>
        <v>53.3</v>
      </c>
      <c r="CN6" s="33">
        <f t="shared" si="10"/>
        <v>50.24</v>
      </c>
      <c r="CO6" s="33">
        <f t="shared" si="10"/>
        <v>78.040000000000006</v>
      </c>
      <c r="CP6" s="33">
        <f t="shared" si="10"/>
        <v>55.84</v>
      </c>
      <c r="CQ6" s="33">
        <f t="shared" si="10"/>
        <v>55.68</v>
      </c>
      <c r="CR6" s="33">
        <f t="shared" si="10"/>
        <v>55.64</v>
      </c>
      <c r="CS6" s="33">
        <f t="shared" si="10"/>
        <v>55.13</v>
      </c>
      <c r="CT6" s="33">
        <f t="shared" si="10"/>
        <v>54.77</v>
      </c>
      <c r="CU6" s="32" t="str">
        <f>IF(CU7="","",IF(CU7="-","【-】","【"&amp;SUBSTITUTE(TEXT(CU7,"#,##0.00"),"-","△")&amp;"】"))</f>
        <v>【59.76】</v>
      </c>
      <c r="CV6" s="33">
        <f>IF(CV7="",NA(),CV7)</f>
        <v>90.91</v>
      </c>
      <c r="CW6" s="33">
        <f t="shared" ref="CW6:DE6" si="11">IF(CW7="",NA(),CW7)</f>
        <v>90.38</v>
      </c>
      <c r="CX6" s="33">
        <f t="shared" si="11"/>
        <v>87.78</v>
      </c>
      <c r="CY6" s="33">
        <f t="shared" si="11"/>
        <v>88.78</v>
      </c>
      <c r="CZ6" s="33">
        <f t="shared" si="11"/>
        <v>86.9</v>
      </c>
      <c r="DA6" s="33">
        <f t="shared" si="11"/>
        <v>83.11</v>
      </c>
      <c r="DB6" s="33">
        <f t="shared" si="11"/>
        <v>83.18</v>
      </c>
      <c r="DC6" s="33">
        <f t="shared" si="11"/>
        <v>83.09</v>
      </c>
      <c r="DD6" s="33">
        <f t="shared" si="11"/>
        <v>83</v>
      </c>
      <c r="DE6" s="33">
        <f t="shared" si="11"/>
        <v>82.89</v>
      </c>
      <c r="DF6" s="32" t="str">
        <f>IF(DF7="","",IF(DF7="-","【-】","【"&amp;SUBSTITUTE(TEXT(DF7,"#,##0.00"),"-","△")&amp;"】"))</f>
        <v>【89.95】</v>
      </c>
      <c r="DG6" s="33">
        <f>IF(DG7="",NA(),DG7)</f>
        <v>40.17</v>
      </c>
      <c r="DH6" s="33">
        <f t="shared" ref="DH6:DP6" si="12">IF(DH7="",NA(),DH7)</f>
        <v>41.29</v>
      </c>
      <c r="DI6" s="33">
        <f t="shared" si="12"/>
        <v>42.78</v>
      </c>
      <c r="DJ6" s="33">
        <f t="shared" si="12"/>
        <v>43.92</v>
      </c>
      <c r="DK6" s="33">
        <f t="shared" si="12"/>
        <v>45.8</v>
      </c>
      <c r="DL6" s="33">
        <f t="shared" si="12"/>
        <v>37.090000000000003</v>
      </c>
      <c r="DM6" s="33">
        <f t="shared" si="12"/>
        <v>38.07</v>
      </c>
      <c r="DN6" s="33">
        <f t="shared" si="12"/>
        <v>39.06</v>
      </c>
      <c r="DO6" s="33">
        <f t="shared" si="12"/>
        <v>46.66</v>
      </c>
      <c r="DP6" s="33">
        <f t="shared" si="12"/>
        <v>47.46</v>
      </c>
      <c r="DQ6" s="32" t="str">
        <f>IF(DQ7="","",IF(DQ7="-","【-】","【"&amp;SUBSTITUTE(TEXT(DQ7,"#,##0.00"),"-","△")&amp;"】"))</f>
        <v>【47.18】</v>
      </c>
      <c r="DR6" s="33">
        <f>IF(DR7="",NA(),DR7)</f>
        <v>7.13</v>
      </c>
      <c r="DS6" s="33">
        <f t="shared" ref="DS6:EA6" si="13">IF(DS7="",NA(),DS7)</f>
        <v>8.06</v>
      </c>
      <c r="DT6" s="33">
        <f t="shared" si="13"/>
        <v>12.62</v>
      </c>
      <c r="DU6" s="33">
        <f t="shared" si="13"/>
        <v>12.88</v>
      </c>
      <c r="DV6" s="33">
        <f t="shared" si="13"/>
        <v>12.85</v>
      </c>
      <c r="DW6" s="33">
        <f t="shared" si="13"/>
        <v>6.63</v>
      </c>
      <c r="DX6" s="33">
        <f t="shared" si="13"/>
        <v>7.73</v>
      </c>
      <c r="DY6" s="33">
        <f t="shared" si="13"/>
        <v>8.8699999999999992</v>
      </c>
      <c r="DZ6" s="33">
        <f t="shared" si="13"/>
        <v>9.85</v>
      </c>
      <c r="EA6" s="33">
        <f t="shared" si="13"/>
        <v>9.7100000000000009</v>
      </c>
      <c r="EB6" s="32" t="str">
        <f>IF(EB7="","",IF(EB7="-","【-】","【"&amp;SUBSTITUTE(TEXT(EB7,"#,##0.00"),"-","△")&amp;"】"))</f>
        <v>【13.18】</v>
      </c>
      <c r="EC6" s="33">
        <f>IF(EC7="",NA(),EC7)</f>
        <v>0.6</v>
      </c>
      <c r="ED6" s="33">
        <f t="shared" ref="ED6:EL6" si="14">IF(ED7="",NA(),ED7)</f>
        <v>0.69</v>
      </c>
      <c r="EE6" s="33">
        <f t="shared" si="14"/>
        <v>0.82</v>
      </c>
      <c r="EF6" s="33">
        <f t="shared" si="14"/>
        <v>1</v>
      </c>
      <c r="EG6" s="33">
        <f t="shared" si="14"/>
        <v>0.3</v>
      </c>
      <c r="EH6" s="33">
        <f t="shared" si="14"/>
        <v>0.78</v>
      </c>
      <c r="EI6" s="33">
        <f t="shared" si="14"/>
        <v>0.67</v>
      </c>
      <c r="EJ6" s="33">
        <f t="shared" si="14"/>
        <v>0.67</v>
      </c>
      <c r="EK6" s="33">
        <f t="shared" si="14"/>
        <v>0.66</v>
      </c>
      <c r="EL6" s="33">
        <f t="shared" si="14"/>
        <v>0.99</v>
      </c>
      <c r="EM6" s="32" t="str">
        <f>IF(EM7="","",IF(EM7="-","【-】","【"&amp;SUBSTITUTE(TEXT(EM7,"#,##0.00"),"-","△")&amp;"】"))</f>
        <v>【0.85】</v>
      </c>
    </row>
    <row r="7" spans="1:143" s="34" customFormat="1">
      <c r="A7" s="26"/>
      <c r="B7" s="35">
        <v>2015</v>
      </c>
      <c r="C7" s="35">
        <v>63215</v>
      </c>
      <c r="D7" s="35">
        <v>46</v>
      </c>
      <c r="E7" s="35">
        <v>1</v>
      </c>
      <c r="F7" s="35">
        <v>0</v>
      </c>
      <c r="G7" s="35">
        <v>1</v>
      </c>
      <c r="H7" s="35" t="s">
        <v>93</v>
      </c>
      <c r="I7" s="35" t="s">
        <v>94</v>
      </c>
      <c r="J7" s="35" t="s">
        <v>95</v>
      </c>
      <c r="K7" s="35" t="s">
        <v>96</v>
      </c>
      <c r="L7" s="35" t="s">
        <v>97</v>
      </c>
      <c r="M7" s="36" t="s">
        <v>98</v>
      </c>
      <c r="N7" s="36">
        <v>72.97</v>
      </c>
      <c r="O7" s="36">
        <v>99.74</v>
      </c>
      <c r="P7" s="36">
        <v>3715</v>
      </c>
      <c r="Q7" s="36">
        <v>19419</v>
      </c>
      <c r="R7" s="36">
        <v>52.45</v>
      </c>
      <c r="S7" s="36">
        <v>370.24</v>
      </c>
      <c r="T7" s="36">
        <v>19297</v>
      </c>
      <c r="U7" s="36">
        <v>52.45</v>
      </c>
      <c r="V7" s="36">
        <v>367.91</v>
      </c>
      <c r="W7" s="36">
        <v>115.83</v>
      </c>
      <c r="X7" s="36">
        <v>110.4</v>
      </c>
      <c r="Y7" s="36">
        <v>103.4</v>
      </c>
      <c r="Z7" s="36">
        <v>109.65</v>
      </c>
      <c r="AA7" s="36">
        <v>112.72</v>
      </c>
      <c r="AB7" s="36">
        <v>107.37</v>
      </c>
      <c r="AC7" s="36">
        <v>107.57</v>
      </c>
      <c r="AD7" s="36">
        <v>106.55</v>
      </c>
      <c r="AE7" s="36">
        <v>110.01</v>
      </c>
      <c r="AF7" s="36">
        <v>111.21</v>
      </c>
      <c r="AG7" s="36">
        <v>113.56</v>
      </c>
      <c r="AH7" s="36">
        <v>0</v>
      </c>
      <c r="AI7" s="36">
        <v>0</v>
      </c>
      <c r="AJ7" s="36">
        <v>0</v>
      </c>
      <c r="AK7" s="36">
        <v>0</v>
      </c>
      <c r="AL7" s="36">
        <v>0</v>
      </c>
      <c r="AM7" s="36">
        <v>8.5</v>
      </c>
      <c r="AN7" s="36">
        <v>9.34</v>
      </c>
      <c r="AO7" s="36">
        <v>9.56</v>
      </c>
      <c r="AP7" s="36">
        <v>2.8</v>
      </c>
      <c r="AQ7" s="36">
        <v>1.93</v>
      </c>
      <c r="AR7" s="36">
        <v>0.87</v>
      </c>
      <c r="AS7" s="36">
        <v>2097.16</v>
      </c>
      <c r="AT7" s="36">
        <v>2057.1799999999998</v>
      </c>
      <c r="AU7" s="36">
        <v>1662.76</v>
      </c>
      <c r="AV7" s="36">
        <v>1054.78</v>
      </c>
      <c r="AW7" s="36">
        <v>286.97000000000003</v>
      </c>
      <c r="AX7" s="36">
        <v>995.5</v>
      </c>
      <c r="AY7" s="36">
        <v>915.5</v>
      </c>
      <c r="AZ7" s="36">
        <v>963.24</v>
      </c>
      <c r="BA7" s="36">
        <v>381.53</v>
      </c>
      <c r="BB7" s="36">
        <v>391.54</v>
      </c>
      <c r="BC7" s="36">
        <v>262.74</v>
      </c>
      <c r="BD7" s="36">
        <v>220.79</v>
      </c>
      <c r="BE7" s="36">
        <v>211.46</v>
      </c>
      <c r="BF7" s="36">
        <v>205.09</v>
      </c>
      <c r="BG7" s="36">
        <v>202.9</v>
      </c>
      <c r="BH7" s="36">
        <v>194.51</v>
      </c>
      <c r="BI7" s="36">
        <v>414.59</v>
      </c>
      <c r="BJ7" s="36">
        <v>404.78</v>
      </c>
      <c r="BK7" s="36">
        <v>400.38</v>
      </c>
      <c r="BL7" s="36">
        <v>393.27</v>
      </c>
      <c r="BM7" s="36">
        <v>386.97</v>
      </c>
      <c r="BN7" s="36">
        <v>276.38</v>
      </c>
      <c r="BO7" s="36">
        <v>110.7</v>
      </c>
      <c r="BP7" s="36">
        <v>105.19</v>
      </c>
      <c r="BQ7" s="36">
        <v>95.95</v>
      </c>
      <c r="BR7" s="36">
        <v>104.77</v>
      </c>
      <c r="BS7" s="36">
        <v>107.58</v>
      </c>
      <c r="BT7" s="36">
        <v>97.71</v>
      </c>
      <c r="BU7" s="36">
        <v>98.07</v>
      </c>
      <c r="BV7" s="36">
        <v>96.56</v>
      </c>
      <c r="BW7" s="36">
        <v>100.47</v>
      </c>
      <c r="BX7" s="36">
        <v>101.72</v>
      </c>
      <c r="BY7" s="36">
        <v>104.99</v>
      </c>
      <c r="BZ7" s="36">
        <v>182.33</v>
      </c>
      <c r="CA7" s="36">
        <v>191.79</v>
      </c>
      <c r="CB7" s="36">
        <v>210.81</v>
      </c>
      <c r="CC7" s="36">
        <v>194.35</v>
      </c>
      <c r="CD7" s="36">
        <v>189.87</v>
      </c>
      <c r="CE7" s="36">
        <v>173.56</v>
      </c>
      <c r="CF7" s="36">
        <v>172.26</v>
      </c>
      <c r="CG7" s="36">
        <v>177.14</v>
      </c>
      <c r="CH7" s="36">
        <v>169.82</v>
      </c>
      <c r="CI7" s="36">
        <v>168.2</v>
      </c>
      <c r="CJ7" s="36">
        <v>163.72</v>
      </c>
      <c r="CK7" s="36">
        <v>52.58</v>
      </c>
      <c r="CL7" s="36">
        <v>52.87</v>
      </c>
      <c r="CM7" s="36">
        <v>53.3</v>
      </c>
      <c r="CN7" s="36">
        <v>50.24</v>
      </c>
      <c r="CO7" s="36">
        <v>78.040000000000006</v>
      </c>
      <c r="CP7" s="36">
        <v>55.84</v>
      </c>
      <c r="CQ7" s="36">
        <v>55.68</v>
      </c>
      <c r="CR7" s="36">
        <v>55.64</v>
      </c>
      <c r="CS7" s="36">
        <v>55.13</v>
      </c>
      <c r="CT7" s="36">
        <v>54.77</v>
      </c>
      <c r="CU7" s="36">
        <v>59.76</v>
      </c>
      <c r="CV7" s="36">
        <v>90.91</v>
      </c>
      <c r="CW7" s="36">
        <v>90.38</v>
      </c>
      <c r="CX7" s="36">
        <v>87.78</v>
      </c>
      <c r="CY7" s="36">
        <v>88.78</v>
      </c>
      <c r="CZ7" s="36">
        <v>86.9</v>
      </c>
      <c r="DA7" s="36">
        <v>83.11</v>
      </c>
      <c r="DB7" s="36">
        <v>83.18</v>
      </c>
      <c r="DC7" s="36">
        <v>83.09</v>
      </c>
      <c r="DD7" s="36">
        <v>83</v>
      </c>
      <c r="DE7" s="36">
        <v>82.89</v>
      </c>
      <c r="DF7" s="36">
        <v>89.95</v>
      </c>
      <c r="DG7" s="36">
        <v>40.17</v>
      </c>
      <c r="DH7" s="36">
        <v>41.29</v>
      </c>
      <c r="DI7" s="36">
        <v>42.78</v>
      </c>
      <c r="DJ7" s="36">
        <v>43.92</v>
      </c>
      <c r="DK7" s="36">
        <v>45.8</v>
      </c>
      <c r="DL7" s="36">
        <v>37.090000000000003</v>
      </c>
      <c r="DM7" s="36">
        <v>38.07</v>
      </c>
      <c r="DN7" s="36">
        <v>39.06</v>
      </c>
      <c r="DO7" s="36">
        <v>46.66</v>
      </c>
      <c r="DP7" s="36">
        <v>47.46</v>
      </c>
      <c r="DQ7" s="36">
        <v>47.18</v>
      </c>
      <c r="DR7" s="36">
        <v>7.13</v>
      </c>
      <c r="DS7" s="36">
        <v>8.06</v>
      </c>
      <c r="DT7" s="36">
        <v>12.62</v>
      </c>
      <c r="DU7" s="36">
        <v>12.88</v>
      </c>
      <c r="DV7" s="36">
        <v>12.85</v>
      </c>
      <c r="DW7" s="36">
        <v>6.63</v>
      </c>
      <c r="DX7" s="36">
        <v>7.73</v>
      </c>
      <c r="DY7" s="36">
        <v>8.8699999999999992</v>
      </c>
      <c r="DZ7" s="36">
        <v>9.85</v>
      </c>
      <c r="EA7" s="36">
        <v>9.7100000000000009</v>
      </c>
      <c r="EB7" s="36">
        <v>13.18</v>
      </c>
      <c r="EC7" s="36">
        <v>0.6</v>
      </c>
      <c r="ED7" s="36">
        <v>0.69</v>
      </c>
      <c r="EE7" s="36">
        <v>0.82</v>
      </c>
      <c r="EF7" s="36">
        <v>1</v>
      </c>
      <c r="EG7" s="36">
        <v>0.3</v>
      </c>
      <c r="EH7" s="36">
        <v>0.78</v>
      </c>
      <c r="EI7" s="36">
        <v>0.67</v>
      </c>
      <c r="EJ7" s="36">
        <v>0.67</v>
      </c>
      <c r="EK7" s="36">
        <v>0.66</v>
      </c>
      <c r="EL7" s="36">
        <v>0.99</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2017-02-09T02:34:30Z</cp:lastPrinted>
  <dcterms:created xsi:type="dcterms:W3CDTF">2017-02-01T08:35:16Z</dcterms:created>
  <dcterms:modified xsi:type="dcterms:W3CDTF">2017-02-09T02:40:06Z</dcterms:modified>
  <cp:category/>
</cp:coreProperties>
</file>