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hikawasv1\共有\07建設水道課\11管理係\管理係(奥山)\決算・決算統計\H27決算・決算統計\決算統計\経営比較分析表\"/>
    </mc:Choice>
  </mc:AlternateContent>
  <workbookProtection workbookPassword="8649" lockStructure="1"/>
  <bookViews>
    <workbookView xWindow="0" yWindow="0" windowWidth="24000" windowHeight="921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R6" i="5"/>
  <c r="AQ8" i="4" s="1"/>
  <c r="Q6" i="5"/>
  <c r="AI8" i="4" s="1"/>
  <c r="P6" i="5"/>
  <c r="O6" i="5"/>
  <c r="N6" i="5"/>
  <c r="J10" i="4" s="1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R10" i="4"/>
  <c r="B10" i="4"/>
  <c r="AY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<sst xmlns="http://schemas.openxmlformats.org/spreadsheetml/2006/main" count="217" uniqueCount="107">
  <si>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</si>
  <si>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</si>
  <si>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</si>
  <si>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</si>
  <si>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</si>
  <si>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</si>
  <si>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</si>
  <si>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</si>
  <si>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</si>
  <si>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</si>
  <si>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</si>
  <si>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</si>
  <si>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</si>
  <si>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</si>
  <si>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</si>
  <si>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</si>
  <si>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</si>
  <si>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</si>
  <si>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</si>
  <si>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</si>
  <si>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</si>
  <si>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</si>
  <si>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</si>
  <si>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</si>
  <si>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</si>
  <si>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</si>
  <si>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</si>
  <si>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</si>
  <si>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</si>
  <si>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</si>
  <si>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</si>
  <si>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</si>
  <si>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</si>
  <si>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</si>
  <si>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</si>
  <si>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</si>
  <si>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</si>
  <si>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</si>
  <si>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</si>
  <si>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</si>
  <si>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</si>
  <si>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</si>
  <si>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</si>
  <si>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</si>
  <si>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</si>
  <si>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</si>
  <si>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</si>
  <si>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</si>
  <si>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</si>
  <si>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</si>
  <si>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</si>
  <si>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</si>
  <si>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</si>
  <si>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</si>
  <si>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</si>
  <si>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</si>
  <si>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</si>
  <si>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</si>
  <si>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</si>
  <si>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</si>
  <si>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</si>
  <si>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</si>
  <si>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</si>
  <si>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</si>
  <si>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</si>
  <si>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</si>
  <si>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</si>
  <si>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</si>
  <si>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</si>
  <si>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</si>
  <si>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</si>
  <si>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</si>
  <si>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</si>
  <si>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</si>
  <si>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</si>
  <si>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</si>
  <si>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</si>
  <si>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</si>
  <si>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</si>
  <si>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</si>
  <si>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</si>
  <si>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</si>
  <si>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</si>
  <si>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</si>
  <si>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</si>
  <si>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</si>
  <si>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</si>
  <si>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</si>
  <si>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</si>
  <si>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</si>
  <si>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</si>
  <si>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</si>
  <si>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</si>
  <si>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山形県　西川町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</si>
  <si>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</si>
  <si>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</si>
  <si>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</si>
  <si>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</si>
  <si>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</si>
  <si>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</si>
  <si>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</si>
  <si>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</si>
  <si>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</si>
  <si>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</si>
  <si>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単年度収支は黒字であるものの、少子高齢化による人口減や企業の節水等により、年々給水収益が減少している。
　「企業債残高対給水収益比率」が類似団体と比較して高く、設備の更新を企業債に依存しているため、その償還が多額になっており経営を圧迫している。
　給水原価が類似団体と比較して、年々高くなっており、維持管理費の削減等経営改善が必要である。
　また、水道設備の老朽化による漏水の件数が年々増加傾向にあり、有収率が減少している要因となっている。</t>
    <rPh sb="4" eb="6">
      <t>シュウシ</t>
    </rPh>
    <rPh sb="55" eb="57">
      <t>キギョウ</t>
    </rPh>
    <rPh sb="57" eb="58">
      <t>サイ</t>
    </rPh>
    <rPh sb="58" eb="60">
      <t>ザンダカ</t>
    </rPh>
    <rPh sb="60" eb="61">
      <t>タイ</t>
    </rPh>
    <rPh sb="61" eb="63">
      <t>キュウスイ</t>
    </rPh>
    <rPh sb="63" eb="65">
      <t>シュウエキ</t>
    </rPh>
    <rPh sb="65" eb="67">
      <t>ヒリツ</t>
    </rPh>
    <rPh sb="69" eb="71">
      <t>ルイジ</t>
    </rPh>
    <rPh sb="71" eb="73">
      <t>ダンタイ</t>
    </rPh>
    <rPh sb="74" eb="76">
      <t>ヒカク</t>
    </rPh>
    <rPh sb="78" eb="79">
      <t>タカ</t>
    </rPh>
    <rPh sb="81" eb="83">
      <t>セツビ</t>
    </rPh>
    <rPh sb="84" eb="86">
      <t>コウシン</t>
    </rPh>
    <rPh sb="87" eb="89">
      <t>キギョウ</t>
    </rPh>
    <rPh sb="89" eb="90">
      <t>サイ</t>
    </rPh>
    <rPh sb="91" eb="93">
      <t>イゾン</t>
    </rPh>
    <rPh sb="102" eb="104">
      <t>ショウカン</t>
    </rPh>
    <rPh sb="105" eb="107">
      <t>タガク</t>
    </rPh>
    <rPh sb="113" eb="115">
      <t>ケイエイ</t>
    </rPh>
    <rPh sb="116" eb="118">
      <t>アッパク</t>
    </rPh>
    <phoneticPr fontId="4"/>
  </si>
  <si>
    <t>　平成２９年度に簡易水道との統合を予定しているため、料金の改定を視野に入れながら、更なる費用削減や設備投資のための財源確保等、財政計画や投資計画を見直し、早急に経営改善を図っていく必要がある。</t>
    <rPh sb="1" eb="3">
      <t>ヘイセイ</t>
    </rPh>
    <rPh sb="5" eb="7">
      <t>ネンド</t>
    </rPh>
    <rPh sb="8" eb="10">
      <t>カンイ</t>
    </rPh>
    <rPh sb="10" eb="12">
      <t>スイドウ</t>
    </rPh>
    <rPh sb="14" eb="16">
      <t>トウゴウ</t>
    </rPh>
    <rPh sb="17" eb="19">
      <t>ヨテイ</t>
    </rPh>
    <phoneticPr fontId="4"/>
  </si>
  <si>
    <t>　法定耐用年数を超えた管路の割合が上昇し、漏水の原因になっている。類似団体と比較して、その割合は小さいが、計画的な管路更新の必要性が高い。早急な検討が必要となっている。</t>
    <rPh sb="48" eb="49">
      <t>チイ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</si>
</sst>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0.73</c:v>
                </c:pt>
                <c:pt idx="1">
                  <c:v>0</c:v>
                </c:pt>
                <c:pt idx="2" formatCode="#,##0.00;&quot;△&quot;#,##0.00;&quot;-&quot;">
                  <c:v>0.08</c:v>
                </c:pt>
                <c:pt idx="3">
                  <c:v>0</c:v>
                </c:pt>
                <c:pt idx="4" formatCode="#,##0.00;&quot;△&quot;#,##0.00;&quot;-&quot;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24520"/>
        <c:axId val="12452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24520"/>
        <c:axId val="124525696"/>
      </c:lineChart>
      <c:dateAx>
        <c:axId val="12452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525696"/>
        <c:crosses val="autoZero"/>
        <c:auto val="1"/>
        <c:lblOffset val="100"/>
        <c:baseTimeUnit val="years"/>
      </c:dateAx>
      <c:valAx>
        <c:axId val="12452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52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74.61</c:v>
                </c:pt>
                <c:pt idx="1">
                  <c:v>74.319999999999993</c:v>
                </c:pt>
                <c:pt idx="2">
                  <c:v>73.989999999999995</c:v>
                </c:pt>
                <c:pt idx="3">
                  <c:v>84.27</c:v>
                </c:pt>
                <c:pt idx="4">
                  <c:v>85.3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25320"/>
        <c:axId val="425326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25320"/>
        <c:axId val="425326104"/>
      </c:lineChart>
      <c:dateAx>
        <c:axId val="425325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5326104"/>
        <c:crosses val="autoZero"/>
        <c:auto val="1"/>
        <c:lblOffset val="100"/>
        <c:baseTimeUnit val="years"/>
      </c:dateAx>
      <c:valAx>
        <c:axId val="425326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25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72.349999999999994</c:v>
                </c:pt>
                <c:pt idx="1">
                  <c:v>73.08</c:v>
                </c:pt>
                <c:pt idx="2">
                  <c:v>71.06</c:v>
                </c:pt>
                <c:pt idx="3">
                  <c:v>68.819999999999993</c:v>
                </c:pt>
                <c:pt idx="4">
                  <c:v>66.459999999999994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18128"/>
        <c:axId val="424418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18128"/>
        <c:axId val="424418520"/>
      </c:lineChart>
      <c:dateAx>
        <c:axId val="42441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418520"/>
        <c:crosses val="autoZero"/>
        <c:auto val="1"/>
        <c:lblOffset val="100"/>
        <c:baseTimeUnit val="years"/>
      </c:dateAx>
      <c:valAx>
        <c:axId val="424418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41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108.68</c:v>
                </c:pt>
                <c:pt idx="1">
                  <c:v>107.88</c:v>
                </c:pt>
                <c:pt idx="2">
                  <c:v>106.61</c:v>
                </c:pt>
                <c:pt idx="3">
                  <c:v>104.7</c:v>
                </c:pt>
                <c:pt idx="4">
                  <c:v>101.45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23344"/>
        <c:axId val="124523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23344"/>
        <c:axId val="124523736"/>
      </c:lineChart>
      <c:dateAx>
        <c:axId val="12452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523736"/>
        <c:crosses val="autoZero"/>
        <c:auto val="1"/>
        <c:lblOffset val="100"/>
        <c:baseTimeUnit val="years"/>
      </c:dateAx>
      <c:valAx>
        <c:axId val="12452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52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29.32</c:v>
                </c:pt>
                <c:pt idx="2">
                  <c:v>30.64</c:v>
                </c:pt>
                <c:pt idx="3">
                  <c:v>39.200000000000003</c:v>
                </c:pt>
                <c:pt idx="4">
                  <c:v>41.02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526480"/>
        <c:axId val="41673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26480"/>
        <c:axId val="416733584"/>
      </c:lineChart>
      <c:dateAx>
        <c:axId val="12452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6733584"/>
        <c:crosses val="autoZero"/>
        <c:auto val="1"/>
        <c:lblOffset val="100"/>
        <c:baseTimeUnit val="years"/>
      </c:dateAx>
      <c:valAx>
        <c:axId val="41673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52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9.58</c:v>
                </c:pt>
                <c:pt idx="1">
                  <c:v>9.76</c:v>
                </c:pt>
                <c:pt idx="2">
                  <c:v>9.68</c:v>
                </c:pt>
                <c:pt idx="3">
                  <c:v>9.69</c:v>
                </c:pt>
                <c:pt idx="4">
                  <c:v>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730088"/>
        <c:axId val="416730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730088"/>
        <c:axId val="416730872"/>
      </c:lineChart>
      <c:dateAx>
        <c:axId val="416730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6730872"/>
        <c:crosses val="autoZero"/>
        <c:auto val="1"/>
        <c:lblOffset val="100"/>
        <c:baseTimeUnit val="years"/>
      </c:dateAx>
      <c:valAx>
        <c:axId val="416730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6730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362840"/>
        <c:axId val="331626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362840"/>
        <c:axId val="331626632"/>
      </c:lineChart>
      <c:dateAx>
        <c:axId val="38136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1626632"/>
        <c:crosses val="autoZero"/>
        <c:auto val="1"/>
        <c:lblOffset val="100"/>
        <c:baseTimeUnit val="years"/>
      </c:dateAx>
      <c:valAx>
        <c:axId val="331626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1362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187.84</c:v>
                </c:pt>
                <c:pt idx="1">
                  <c:v>194.18</c:v>
                </c:pt>
                <c:pt idx="2">
                  <c:v>2171.96</c:v>
                </c:pt>
                <c:pt idx="3">
                  <c:v>425.39</c:v>
                </c:pt>
                <c:pt idx="4">
                  <c:v>370.39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31592"/>
        <c:axId val="425328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31592"/>
        <c:axId val="425328456"/>
      </c:lineChart>
      <c:dateAx>
        <c:axId val="425331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5328456"/>
        <c:crosses val="autoZero"/>
        <c:auto val="1"/>
        <c:lblOffset val="100"/>
        <c:baseTimeUnit val="years"/>
      </c:dateAx>
      <c:valAx>
        <c:axId val="425328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31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532.04999999999995</c:v>
                </c:pt>
                <c:pt idx="1">
                  <c:v>575.74</c:v>
                </c:pt>
                <c:pt idx="2">
                  <c:v>565.96</c:v>
                </c:pt>
                <c:pt idx="3">
                  <c:v>536.77</c:v>
                </c:pt>
                <c:pt idx="4">
                  <c:v>543.27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27280"/>
        <c:axId val="42533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27280"/>
        <c:axId val="425331984"/>
      </c:lineChart>
      <c:dateAx>
        <c:axId val="42532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5331984"/>
        <c:crosses val="autoZero"/>
        <c:auto val="1"/>
        <c:lblOffset val="100"/>
        <c:baseTimeUnit val="years"/>
      </c:dateAx>
      <c:valAx>
        <c:axId val="425331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2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105.58</c:v>
                </c:pt>
                <c:pt idx="1">
                  <c:v>105.06</c:v>
                </c:pt>
                <c:pt idx="2">
                  <c:v>104.1</c:v>
                </c:pt>
                <c:pt idx="3">
                  <c:v>102.16</c:v>
                </c:pt>
                <c:pt idx="4">
                  <c:v>99.08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31200"/>
        <c:axId val="425324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31200"/>
        <c:axId val="425324536"/>
      </c:lineChart>
      <c:dateAx>
        <c:axId val="42533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5324536"/>
        <c:crosses val="autoZero"/>
        <c:auto val="1"/>
        <c:lblOffset val="100"/>
        <c:baseTimeUnit val="years"/>
      </c:dateAx>
      <c:valAx>
        <c:axId val="425324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3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198.94</c:v>
                </c:pt>
                <c:pt idx="1">
                  <c:v>200.31</c:v>
                </c:pt>
                <c:pt idx="2">
                  <c:v>202.95</c:v>
                </c:pt>
                <c:pt idx="3">
                  <c:v>208.98</c:v>
                </c:pt>
                <c:pt idx="4">
                  <c:v>212.8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30808"/>
        <c:axId val="42532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30808"/>
        <c:axId val="425325712"/>
      </c:lineChart>
      <c:dateAx>
        <c:axId val="42533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5325712"/>
        <c:crosses val="autoZero"/>
        <c:auto val="1"/>
        <c:lblOffset val="100"/>
        <c:baseTimeUnit val="years"/>
      </c:dateAx>
      <c:valAx>
        <c:axId val="42532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30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Y40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山形県　西川町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5831</v>
      </c>
      <c r="AJ8" s="56"/>
      <c r="AK8" s="56"/>
      <c r="AL8" s="56"/>
      <c r="AM8" s="56"/>
      <c r="AN8" s="56"/>
      <c r="AO8" s="56"/>
      <c r="AP8" s="57"/>
      <c r="AQ8" s="47">
        <f>データ!R6</f>
        <v>393.19</v>
      </c>
      <c r="AR8" s="47"/>
      <c r="AS8" s="47"/>
      <c r="AT8" s="47"/>
      <c r="AU8" s="47"/>
      <c r="AV8" s="47"/>
      <c r="AW8" s="47"/>
      <c r="AX8" s="47"/>
      <c r="AY8" s="47">
        <f>データ!S6</f>
        <v>14.83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68.099999999999994</v>
      </c>
      <c r="K10" s="47"/>
      <c r="L10" s="47"/>
      <c r="M10" s="47"/>
      <c r="N10" s="47"/>
      <c r="O10" s="47"/>
      <c r="P10" s="47"/>
      <c r="Q10" s="47"/>
      <c r="R10" s="47">
        <f>データ!O6</f>
        <v>87.12</v>
      </c>
      <c r="S10" s="47"/>
      <c r="T10" s="47"/>
      <c r="U10" s="47"/>
      <c r="V10" s="47"/>
      <c r="W10" s="47"/>
      <c r="X10" s="47"/>
      <c r="Y10" s="47"/>
      <c r="Z10" s="78">
        <f>データ!P6</f>
        <v>4190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5040</v>
      </c>
      <c r="AJ10" s="78"/>
      <c r="AK10" s="78"/>
      <c r="AL10" s="78"/>
      <c r="AM10" s="78"/>
      <c r="AN10" s="78"/>
      <c r="AO10" s="78"/>
      <c r="AP10" s="78"/>
      <c r="AQ10" s="47">
        <f>データ!U6</f>
        <v>8.4</v>
      </c>
      <c r="AR10" s="47"/>
      <c r="AS10" s="47"/>
      <c r="AT10" s="47"/>
      <c r="AU10" s="47"/>
      <c r="AV10" s="47"/>
      <c r="AW10" s="47"/>
      <c r="AX10" s="47"/>
      <c r="AY10" s="47">
        <f>データ!V6</f>
        <v>600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106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63223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山形県　西川町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68.099999999999994</v>
      </c>
      <c r="O6" s="32">
        <f t="shared" si="3"/>
        <v>87.12</v>
      </c>
      <c r="P6" s="32">
        <f t="shared" si="3"/>
        <v>4190</v>
      </c>
      <c r="Q6" s="32">
        <f t="shared" si="3"/>
        <v>5831</v>
      </c>
      <c r="R6" s="32">
        <f t="shared" si="3"/>
        <v>393.19</v>
      </c>
      <c r="S6" s="32">
        <f t="shared" si="3"/>
        <v>14.83</v>
      </c>
      <c r="T6" s="32">
        <f t="shared" si="3"/>
        <v>5040</v>
      </c>
      <c r="U6" s="32">
        <f t="shared" si="3"/>
        <v>8.4</v>
      </c>
      <c r="V6" s="32">
        <f t="shared" si="3"/>
        <v>600</v>
      </c>
      <c r="W6" s="33">
        <f>IF(W7="",NA(),W7)</f>
        <v>108.68</v>
      </c>
      <c r="X6" s="33">
        <f t="shared" ref="X6:AF6" si="4">IF(X7="",NA(),X7)</f>
        <v>107.88</v>
      </c>
      <c r="Y6" s="33">
        <f t="shared" si="4"/>
        <v>106.61</v>
      </c>
      <c r="Z6" s="33">
        <f t="shared" si="4"/>
        <v>104.7</v>
      </c>
      <c r="AA6" s="33">
        <f t="shared" si="4"/>
        <v>101.45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187.84</v>
      </c>
      <c r="AT6" s="33">
        <f t="shared" ref="AT6:BB6" si="6">IF(AT7="",NA(),AT7)</f>
        <v>194.18</v>
      </c>
      <c r="AU6" s="33">
        <f t="shared" si="6"/>
        <v>2171.96</v>
      </c>
      <c r="AV6" s="33">
        <f t="shared" si="6"/>
        <v>425.39</v>
      </c>
      <c r="AW6" s="33">
        <f t="shared" si="6"/>
        <v>370.39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532.04999999999995</v>
      </c>
      <c r="BE6" s="33">
        <f t="shared" ref="BE6:BM6" si="7">IF(BE7="",NA(),BE7)</f>
        <v>575.74</v>
      </c>
      <c r="BF6" s="33">
        <f t="shared" si="7"/>
        <v>565.96</v>
      </c>
      <c r="BG6" s="33">
        <f t="shared" si="7"/>
        <v>536.77</v>
      </c>
      <c r="BH6" s="33">
        <f t="shared" si="7"/>
        <v>543.27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105.58</v>
      </c>
      <c r="BP6" s="33">
        <f t="shared" ref="BP6:BX6" si="8">IF(BP7="",NA(),BP7)</f>
        <v>105.06</v>
      </c>
      <c r="BQ6" s="33">
        <f t="shared" si="8"/>
        <v>104.1</v>
      </c>
      <c r="BR6" s="33">
        <f t="shared" si="8"/>
        <v>102.16</v>
      </c>
      <c r="BS6" s="33">
        <f t="shared" si="8"/>
        <v>99.08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198.94</v>
      </c>
      <c r="CA6" s="33">
        <f t="shared" ref="CA6:CI6" si="9">IF(CA7="",NA(),CA7)</f>
        <v>200.31</v>
      </c>
      <c r="CB6" s="33">
        <f t="shared" si="9"/>
        <v>202.95</v>
      </c>
      <c r="CC6" s="33">
        <f t="shared" si="9"/>
        <v>208.98</v>
      </c>
      <c r="CD6" s="33">
        <f t="shared" si="9"/>
        <v>212.8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74.61</v>
      </c>
      <c r="CL6" s="33">
        <f t="shared" ref="CL6:CT6" si="10">IF(CL7="",NA(),CL7)</f>
        <v>74.319999999999993</v>
      </c>
      <c r="CM6" s="33">
        <f t="shared" si="10"/>
        <v>73.989999999999995</v>
      </c>
      <c r="CN6" s="33">
        <f t="shared" si="10"/>
        <v>84.27</v>
      </c>
      <c r="CO6" s="33">
        <f t="shared" si="10"/>
        <v>85.3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72.349999999999994</v>
      </c>
      <c r="CW6" s="33">
        <f t="shared" ref="CW6:DE6" si="11">IF(CW7="",NA(),CW7)</f>
        <v>73.08</v>
      </c>
      <c r="CX6" s="33">
        <f t="shared" si="11"/>
        <v>71.06</v>
      </c>
      <c r="CY6" s="33">
        <f t="shared" si="11"/>
        <v>68.819999999999993</v>
      </c>
      <c r="CZ6" s="33">
        <f t="shared" si="11"/>
        <v>66.459999999999994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36.65</v>
      </c>
      <c r="DH6" s="33">
        <f t="shared" ref="DH6:DP6" si="12">IF(DH7="",NA(),DH7)</f>
        <v>29.32</v>
      </c>
      <c r="DI6" s="33">
        <f t="shared" si="12"/>
        <v>30.64</v>
      </c>
      <c r="DJ6" s="33">
        <f t="shared" si="12"/>
        <v>39.200000000000003</v>
      </c>
      <c r="DK6" s="33">
        <f t="shared" si="12"/>
        <v>41.02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3">
        <f>IF(DR7="",NA(),DR7)</f>
        <v>9.58</v>
      </c>
      <c r="DS6" s="33">
        <f t="shared" ref="DS6:EA6" si="13">IF(DS7="",NA(),DS7)</f>
        <v>9.76</v>
      </c>
      <c r="DT6" s="33">
        <f t="shared" si="13"/>
        <v>9.68</v>
      </c>
      <c r="DU6" s="33">
        <f t="shared" si="13"/>
        <v>9.69</v>
      </c>
      <c r="DV6" s="33">
        <f t="shared" si="13"/>
        <v>9.26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3">
        <f>IF(EC7="",NA(),EC7)</f>
        <v>0.73</v>
      </c>
      <c r="ED6" s="32">
        <f t="shared" ref="ED6:EL6" si="14">IF(ED7="",NA(),ED7)</f>
        <v>0</v>
      </c>
      <c r="EE6" s="33">
        <f t="shared" si="14"/>
        <v>0.08</v>
      </c>
      <c r="EF6" s="32">
        <f t="shared" si="14"/>
        <v>0</v>
      </c>
      <c r="EG6" s="33">
        <f t="shared" si="14"/>
        <v>0.16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63223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68.099999999999994</v>
      </c>
      <c r="O7" s="36">
        <v>87.12</v>
      </c>
      <c r="P7" s="36">
        <v>4190</v>
      </c>
      <c r="Q7" s="36">
        <v>5831</v>
      </c>
      <c r="R7" s="36">
        <v>393.19</v>
      </c>
      <c r="S7" s="36">
        <v>14.83</v>
      </c>
      <c r="T7" s="36">
        <v>5040</v>
      </c>
      <c r="U7" s="36">
        <v>8.4</v>
      </c>
      <c r="V7" s="36">
        <v>600</v>
      </c>
      <c r="W7" s="36">
        <v>108.68</v>
      </c>
      <c r="X7" s="36">
        <v>107.88</v>
      </c>
      <c r="Y7" s="36">
        <v>106.61</v>
      </c>
      <c r="Z7" s="36">
        <v>104.7</v>
      </c>
      <c r="AA7" s="36">
        <v>101.45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187.84</v>
      </c>
      <c r="AT7" s="36">
        <v>194.18</v>
      </c>
      <c r="AU7" s="36">
        <v>2171.96</v>
      </c>
      <c r="AV7" s="36">
        <v>425.39</v>
      </c>
      <c r="AW7" s="36">
        <v>370.39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532.04999999999995</v>
      </c>
      <c r="BE7" s="36">
        <v>575.74</v>
      </c>
      <c r="BF7" s="36">
        <v>565.96</v>
      </c>
      <c r="BG7" s="36">
        <v>536.77</v>
      </c>
      <c r="BH7" s="36">
        <v>543.27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105.58</v>
      </c>
      <c r="BP7" s="36">
        <v>105.06</v>
      </c>
      <c r="BQ7" s="36">
        <v>104.1</v>
      </c>
      <c r="BR7" s="36">
        <v>102.16</v>
      </c>
      <c r="BS7" s="36">
        <v>99.08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198.94</v>
      </c>
      <c r="CA7" s="36">
        <v>200.31</v>
      </c>
      <c r="CB7" s="36">
        <v>202.95</v>
      </c>
      <c r="CC7" s="36">
        <v>208.98</v>
      </c>
      <c r="CD7" s="36">
        <v>212.8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74.61</v>
      </c>
      <c r="CL7" s="36">
        <v>74.319999999999993</v>
      </c>
      <c r="CM7" s="36">
        <v>73.989999999999995</v>
      </c>
      <c r="CN7" s="36">
        <v>84.27</v>
      </c>
      <c r="CO7" s="36">
        <v>85.3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72.349999999999994</v>
      </c>
      <c r="CW7" s="36">
        <v>73.08</v>
      </c>
      <c r="CX7" s="36">
        <v>71.06</v>
      </c>
      <c r="CY7" s="36">
        <v>68.819999999999993</v>
      </c>
      <c r="CZ7" s="36">
        <v>66.459999999999994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36.65</v>
      </c>
      <c r="DH7" s="36">
        <v>29.32</v>
      </c>
      <c r="DI7" s="36">
        <v>30.64</v>
      </c>
      <c r="DJ7" s="36">
        <v>39.200000000000003</v>
      </c>
      <c r="DK7" s="36">
        <v>41.02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9.58</v>
      </c>
      <c r="DS7" s="36">
        <v>9.76</v>
      </c>
      <c r="DT7" s="36">
        <v>9.68</v>
      </c>
      <c r="DU7" s="36">
        <v>9.69</v>
      </c>
      <c r="DV7" s="36">
        <v>9.26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0.73</v>
      </c>
      <c r="ED7" s="36">
        <v>0</v>
      </c>
      <c r="EE7" s="36">
        <v>0.08</v>
      </c>
      <c r="EF7" s="36">
        <v>0</v>
      </c>
      <c r="EG7" s="36">
        <v>0.16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奥山 有美</cp:lastModifiedBy>
  <cp:lastPrinted>2017-02-09T06:03:40Z</cp:lastPrinted>
  <dcterms:created xsi:type="dcterms:W3CDTF">2017-02-01T08:35:17Z</dcterms:created>
  <dcterms:modified xsi:type="dcterms:W3CDTF">2017-02-13T06:41:07Z</dcterms:modified>
  <cp:category/>
</cp:coreProperties>
</file>