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<sst xmlns="http://schemas.openxmlformats.org/spreadsheetml/2006/main" count="217" uniqueCount="107">
  <si>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</si>
  <si>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</si>
  <si>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</si>
  <si>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</si>
  <si>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</si>
  <si>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</si>
  <si>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</si>
  <si>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</si>
  <si>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</si>
  <si>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</si>
  <si>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</si>
  <si>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</si>
  <si>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</si>
  <si>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</si>
  <si>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</si>
  <si>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</si>
  <si>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</si>
  <si>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</si>
  <si>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</si>
  <si>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</si>
  <si>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</si>
  <si>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</si>
  <si>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</si>
  <si>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</si>
  <si>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</si>
  <si>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</si>
  <si>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</si>
  <si>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</si>
  <si>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</si>
  <si>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</si>
  <si>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</si>
  <si>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</si>
  <si>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</si>
  <si>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</si>
  <si>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</si>
  <si>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</si>
  <si>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</si>
  <si>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</si>
  <si>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</si>
  <si>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</si>
  <si>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</si>
  <si>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</si>
  <si>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</si>
  <si>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</si>
  <si>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</si>
  <si>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</si>
  <si>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</si>
  <si>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</si>
  <si>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</si>
  <si>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</si>
  <si>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</si>
  <si>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</si>
  <si>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</si>
  <si>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</si>
  <si>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</si>
  <si>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</si>
  <si>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</si>
  <si>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</si>
  <si>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</si>
  <si>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</si>
  <si>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</si>
  <si>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</si>
  <si>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</si>
  <si>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</si>
  <si>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</si>
  <si>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</si>
  <si>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</si>
  <si>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</si>
  <si>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</si>
  <si>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</si>
  <si>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</si>
  <si>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</si>
  <si>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</si>
  <si>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</si>
  <si>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</si>
  <si>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</si>
  <si>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</si>
  <si>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</si>
  <si>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</si>
  <si>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</si>
  <si>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</si>
  <si>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</si>
  <si>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</si>
  <si>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</si>
  <si>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</si>
  <si>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</si>
  <si>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</si>
  <si>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</si>
  <si>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</si>
  <si>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</si>
  <si>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</si>
  <si>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</si>
  <si>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</si>
  <si>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朝日町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</si>
  <si>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</si>
  <si>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</si>
  <si>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</si>
  <si>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</si>
  <si>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</si>
  <si>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</si>
  <si>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</si>
  <si>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</si>
  <si>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</si>
  <si>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</si>
  <si>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収率は、平均より低いものの、経常収支比率は全国平均・類似団体と比較すると高くなっている。企業債残高対給水収益比率は低く、経営状況に圧迫をかけていない。料金回収率も良い状況にある。給水原価は前年より若干上がったものの、施設利用率が高いことで、施設規模に無駄がなく有効に利用している。また、水道料金も県内の中位に位置し、水道事業経営は良好である。</t>
    <rPh sb="1" eb="3">
      <t>ユウシュウ</t>
    </rPh>
    <rPh sb="3" eb="4">
      <t>リツ</t>
    </rPh>
    <rPh sb="6" eb="8">
      <t>ヘイキン</t>
    </rPh>
    <rPh sb="10" eb="11">
      <t>ヒク</t>
    </rPh>
    <rPh sb="16" eb="18">
      <t>ケイジョウ</t>
    </rPh>
    <rPh sb="18" eb="20">
      <t>シュウシ</t>
    </rPh>
    <rPh sb="20" eb="22">
      <t>ヒリツ</t>
    </rPh>
    <rPh sb="23" eb="25">
      <t>ゼンコク</t>
    </rPh>
    <rPh sb="25" eb="27">
      <t>ヘイキン</t>
    </rPh>
    <rPh sb="28" eb="30">
      <t>ルイジ</t>
    </rPh>
    <rPh sb="30" eb="32">
      <t>ダンタイ</t>
    </rPh>
    <rPh sb="33" eb="35">
      <t>ヒカク</t>
    </rPh>
    <rPh sb="38" eb="39">
      <t>タカ</t>
    </rPh>
    <rPh sb="46" eb="48">
      <t>キギョウ</t>
    </rPh>
    <rPh sb="48" eb="49">
      <t>サイ</t>
    </rPh>
    <rPh sb="49" eb="51">
      <t>ザンダカ</t>
    </rPh>
    <rPh sb="51" eb="52">
      <t>タイ</t>
    </rPh>
    <rPh sb="52" eb="54">
      <t>キュウスイ</t>
    </rPh>
    <rPh sb="54" eb="56">
      <t>シュウエキ</t>
    </rPh>
    <rPh sb="56" eb="58">
      <t>ヒリツ</t>
    </rPh>
    <rPh sb="59" eb="60">
      <t>ヒク</t>
    </rPh>
    <rPh sb="62" eb="64">
      <t>ケイエイ</t>
    </rPh>
    <rPh sb="64" eb="66">
      <t>ジョウキョウ</t>
    </rPh>
    <rPh sb="67" eb="69">
      <t>アッパク</t>
    </rPh>
    <rPh sb="77" eb="79">
      <t>リョウキン</t>
    </rPh>
    <rPh sb="79" eb="81">
      <t>カイシュウ</t>
    </rPh>
    <rPh sb="81" eb="82">
      <t>リツ</t>
    </rPh>
    <rPh sb="83" eb="84">
      <t>ヨ</t>
    </rPh>
    <rPh sb="85" eb="87">
      <t>ジョウキョウ</t>
    </rPh>
    <rPh sb="91" eb="93">
      <t>キュウスイ</t>
    </rPh>
    <rPh sb="93" eb="95">
      <t>ゲンカ</t>
    </rPh>
    <rPh sb="96" eb="98">
      <t>ゼンネン</t>
    </rPh>
    <rPh sb="100" eb="102">
      <t>ジャッカン</t>
    </rPh>
    <rPh sb="102" eb="103">
      <t>ア</t>
    </rPh>
    <rPh sb="110" eb="112">
      <t>シセツ</t>
    </rPh>
    <rPh sb="112" eb="115">
      <t>リヨウリツ</t>
    </rPh>
    <rPh sb="116" eb="117">
      <t>タカ</t>
    </rPh>
    <rPh sb="122" eb="124">
      <t>シセツ</t>
    </rPh>
    <rPh sb="124" eb="126">
      <t>キボ</t>
    </rPh>
    <rPh sb="127" eb="129">
      <t>ムダ</t>
    </rPh>
    <rPh sb="132" eb="134">
      <t>ユウコウ</t>
    </rPh>
    <rPh sb="135" eb="137">
      <t>リヨウ</t>
    </rPh>
    <rPh sb="145" eb="147">
      <t>スイドウ</t>
    </rPh>
    <rPh sb="147" eb="149">
      <t>リョウキン</t>
    </rPh>
    <rPh sb="150" eb="152">
      <t>ケンナイ</t>
    </rPh>
    <rPh sb="153" eb="155">
      <t>チュウイ</t>
    </rPh>
    <rPh sb="156" eb="158">
      <t>イチ</t>
    </rPh>
    <rPh sb="160" eb="162">
      <t>スイドウ</t>
    </rPh>
    <rPh sb="162" eb="164">
      <t>ジギョウ</t>
    </rPh>
    <rPh sb="164" eb="166">
      <t>ケイエイ</t>
    </rPh>
    <rPh sb="167" eb="169">
      <t>リョウコウ</t>
    </rPh>
    <phoneticPr fontId="4"/>
  </si>
  <si>
    <t>　有形固定資産減価償却率は、会計制度見直しで増えてきているが、石綿セメント管更新はほぼ終了している。今後は、塩ビ管を耐震管に更新したり配水池等の施設更新を計画的に行う予定である。</t>
    <rPh sb="1" eb="3">
      <t>ユウケイ</t>
    </rPh>
    <rPh sb="3" eb="5">
      <t>コテイ</t>
    </rPh>
    <rPh sb="5" eb="7">
      <t>シサン</t>
    </rPh>
    <rPh sb="7" eb="9">
      <t>ゲンカ</t>
    </rPh>
    <rPh sb="9" eb="11">
      <t>ショウキャク</t>
    </rPh>
    <rPh sb="11" eb="12">
      <t>リツ</t>
    </rPh>
    <rPh sb="14" eb="16">
      <t>カイケイ</t>
    </rPh>
    <rPh sb="16" eb="18">
      <t>セイド</t>
    </rPh>
    <rPh sb="18" eb="20">
      <t>ミナオ</t>
    </rPh>
    <rPh sb="22" eb="23">
      <t>フ</t>
    </rPh>
    <rPh sb="31" eb="33">
      <t>セキメン</t>
    </rPh>
    <rPh sb="37" eb="38">
      <t>カン</t>
    </rPh>
    <rPh sb="38" eb="40">
      <t>コウシン</t>
    </rPh>
    <rPh sb="43" eb="45">
      <t>シュウリョウ</t>
    </rPh>
    <rPh sb="50" eb="52">
      <t>コンゴ</t>
    </rPh>
    <rPh sb="54" eb="55">
      <t>エン</t>
    </rPh>
    <rPh sb="56" eb="57">
      <t>カン</t>
    </rPh>
    <rPh sb="58" eb="60">
      <t>タイシン</t>
    </rPh>
    <rPh sb="60" eb="61">
      <t>カン</t>
    </rPh>
    <rPh sb="62" eb="64">
      <t>コウシン</t>
    </rPh>
    <rPh sb="67" eb="70">
      <t>ハイスイチ</t>
    </rPh>
    <rPh sb="70" eb="71">
      <t>トウ</t>
    </rPh>
    <rPh sb="72" eb="74">
      <t>シセツ</t>
    </rPh>
    <rPh sb="74" eb="76">
      <t>コウシン</t>
    </rPh>
    <rPh sb="77" eb="80">
      <t>ケイカクテキ</t>
    </rPh>
    <rPh sb="81" eb="82">
      <t>オコナ</t>
    </rPh>
    <rPh sb="83" eb="85">
      <t>ヨテイ</t>
    </rPh>
    <phoneticPr fontId="4"/>
  </si>
  <si>
    <t>　水道事業経営については、類似団体と比較して料金もあまり高くなく平均的な水道事業体である。今後は、水道事業開始から５０年が経過し、施設が耐用年数をむかえており計画的に更新を行っていかなければならない。</t>
    <rPh sb="1" eb="3">
      <t>スイドウ</t>
    </rPh>
    <rPh sb="3" eb="5">
      <t>ジギョウ</t>
    </rPh>
    <rPh sb="5" eb="7">
      <t>ケイエイ</t>
    </rPh>
    <rPh sb="13" eb="15">
      <t>ルイジ</t>
    </rPh>
    <rPh sb="15" eb="17">
      <t>ダンタイ</t>
    </rPh>
    <rPh sb="18" eb="20">
      <t>ヒカク</t>
    </rPh>
    <rPh sb="22" eb="24">
      <t>リョウキン</t>
    </rPh>
    <rPh sb="28" eb="29">
      <t>タカ</t>
    </rPh>
    <rPh sb="32" eb="34">
      <t>ヘイキン</t>
    </rPh>
    <rPh sb="34" eb="35">
      <t>テキ</t>
    </rPh>
    <rPh sb="36" eb="38">
      <t>スイドウ</t>
    </rPh>
    <rPh sb="38" eb="40">
      <t>ジギョウ</t>
    </rPh>
    <rPh sb="40" eb="41">
      <t>タイ</t>
    </rPh>
    <rPh sb="45" eb="47">
      <t>コンゴ</t>
    </rPh>
    <rPh sb="49" eb="51">
      <t>スイドウ</t>
    </rPh>
    <rPh sb="51" eb="53">
      <t>ジギョウ</t>
    </rPh>
    <rPh sb="53" eb="55">
      <t>カイシ</t>
    </rPh>
    <rPh sb="59" eb="60">
      <t>ネン</t>
    </rPh>
    <rPh sb="61" eb="63">
      <t>ケイカ</t>
    </rPh>
    <rPh sb="65" eb="67">
      <t>シセツ</t>
    </rPh>
    <rPh sb="68" eb="70">
      <t>タイヨウ</t>
    </rPh>
    <rPh sb="70" eb="72">
      <t>ネンスウ</t>
    </rPh>
    <rPh sb="79" eb="82">
      <t>ケイカクテキ</t>
    </rPh>
    <rPh sb="83" eb="85">
      <t>コウシン</t>
    </rPh>
    <rPh sb="86" eb="8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</si>
</sst>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2.0699999999999998</c:v>
                </c:pt>
                <c:pt idx="1">
                  <c:v>0.87</c:v>
                </c:pt>
                <c:pt idx="2">
                  <c:v>0.51</c:v>
                </c:pt>
                <c:pt idx="3">
                  <c:v>0.06</c:v>
                </c:pt>
                <c:pt idx="4">
                  <c:v>0.55000000000000004</c:v>
                </c:pt>
              </c:numCache>
            </c:numRef>
          </c:val>
        </c:ser>
        <c:dLbls>
          <c:showLegendKey val="0"/>
          <c:showVal val="0"/>
          <c:showCatName val="0"/>
          <c:showSerName val="0"/>
          <c:showPercent val="0"/>
          <c:showBubbleSize val="0"/>
        </c:dLbls>
        <c:gapWidth val="150"/>
        <c:axId val="40970496"/>
        <c:axId val="409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40970496"/>
        <c:axId val="40972672"/>
      </c:lineChart>
      <c:dateAx>
        <c:axId val="40970496"/>
        <c:scaling>
          <c:orientation val="minMax"/>
        </c:scaling>
        <c:delete val="1"/>
        <c:axPos val="b"/>
        <c:numFmt formatCode="ge" sourceLinked="1"/>
        <c:majorTickMark val="none"/>
        <c:minorTickMark val="none"/>
        <c:tickLblPos val="none"/>
        <c:crossAx val="40972672"/>
        <c:crosses val="autoZero"/>
        <c:auto val="1"/>
        <c:lblOffset val="100"/>
        <c:baseTimeUnit val="years"/>
      </c:dateAx>
      <c:valAx>
        <c:axId val="409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66.27</c:v>
                </c:pt>
                <c:pt idx="1">
                  <c:v>63.75</c:v>
                </c:pt>
                <c:pt idx="2">
                  <c:v>59.66</c:v>
                </c:pt>
                <c:pt idx="3">
                  <c:v>65.040000000000006</c:v>
                </c:pt>
                <c:pt idx="4">
                  <c:v>64.19</c:v>
                </c:pt>
              </c:numCache>
            </c:numRef>
          </c:val>
        </c:ser>
        <c:dLbls>
          <c:showLegendKey val="0"/>
          <c:showVal val="0"/>
          <c:showCatName val="0"/>
          <c:showSerName val="0"/>
          <c:showPercent val="0"/>
          <c:showBubbleSize val="0"/>
        </c:dLbls>
        <c:gapWidth val="150"/>
        <c:axId val="111413888"/>
        <c:axId val="1114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11413888"/>
        <c:axId val="111440640"/>
      </c:lineChart>
      <c:dateAx>
        <c:axId val="111413888"/>
        <c:scaling>
          <c:orientation val="minMax"/>
        </c:scaling>
        <c:delete val="1"/>
        <c:axPos val="b"/>
        <c:numFmt formatCode="ge" sourceLinked="1"/>
        <c:majorTickMark val="none"/>
        <c:minorTickMark val="none"/>
        <c:tickLblPos val="none"/>
        <c:crossAx val="111440640"/>
        <c:crosses val="autoZero"/>
        <c:auto val="1"/>
        <c:lblOffset val="100"/>
        <c:baseTimeUnit val="years"/>
      </c:dateAx>
      <c:valAx>
        <c:axId val="1114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70.97</c:v>
                </c:pt>
                <c:pt idx="1">
                  <c:v>73.03</c:v>
                </c:pt>
                <c:pt idx="2">
                  <c:v>75.25</c:v>
                </c:pt>
                <c:pt idx="3">
                  <c:v>75.52</c:v>
                </c:pt>
                <c:pt idx="4">
                  <c:v>74.31</c:v>
                </c:pt>
              </c:numCache>
            </c:numRef>
          </c:val>
        </c:ser>
        <c:dLbls>
          <c:showLegendKey val="0"/>
          <c:showVal val="0"/>
          <c:showCatName val="0"/>
          <c:showSerName val="0"/>
          <c:showPercent val="0"/>
          <c:showBubbleSize val="0"/>
        </c:dLbls>
        <c:gapWidth val="150"/>
        <c:axId val="111454464"/>
        <c:axId val="1114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11454464"/>
        <c:axId val="111473024"/>
      </c:lineChart>
      <c:dateAx>
        <c:axId val="111454464"/>
        <c:scaling>
          <c:orientation val="minMax"/>
        </c:scaling>
        <c:delete val="1"/>
        <c:axPos val="b"/>
        <c:numFmt formatCode="ge" sourceLinked="1"/>
        <c:majorTickMark val="none"/>
        <c:minorTickMark val="none"/>
        <c:tickLblPos val="none"/>
        <c:crossAx val="111473024"/>
        <c:crosses val="autoZero"/>
        <c:auto val="1"/>
        <c:lblOffset val="100"/>
        <c:baseTimeUnit val="years"/>
      </c:dateAx>
      <c:valAx>
        <c:axId val="1114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122.31</c:v>
                </c:pt>
                <c:pt idx="1">
                  <c:v>115.27</c:v>
                </c:pt>
                <c:pt idx="2">
                  <c:v>114.4</c:v>
                </c:pt>
                <c:pt idx="3">
                  <c:v>126.44</c:v>
                </c:pt>
                <c:pt idx="4">
                  <c:v>119.53</c:v>
                </c:pt>
              </c:numCache>
            </c:numRef>
          </c:val>
        </c:ser>
        <c:dLbls>
          <c:showLegendKey val="0"/>
          <c:showVal val="0"/>
          <c:showCatName val="0"/>
          <c:showSerName val="0"/>
          <c:showPercent val="0"/>
          <c:showBubbleSize val="0"/>
        </c:dLbls>
        <c:gapWidth val="150"/>
        <c:axId val="41006976"/>
        <c:axId val="410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41006976"/>
        <c:axId val="41017344"/>
      </c:lineChart>
      <c:dateAx>
        <c:axId val="41006976"/>
        <c:scaling>
          <c:orientation val="minMax"/>
        </c:scaling>
        <c:delete val="1"/>
        <c:axPos val="b"/>
        <c:numFmt formatCode="ge" sourceLinked="1"/>
        <c:majorTickMark val="none"/>
        <c:minorTickMark val="none"/>
        <c:tickLblPos val="none"/>
        <c:crossAx val="41017344"/>
        <c:crosses val="autoZero"/>
        <c:auto val="1"/>
        <c:lblOffset val="100"/>
        <c:baseTimeUnit val="years"/>
      </c:dateAx>
      <c:valAx>
        <c:axId val="4101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0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40.36</c:v>
                </c:pt>
                <c:pt idx="1">
                  <c:v>41.68</c:v>
                </c:pt>
                <c:pt idx="2">
                  <c:v>42.38</c:v>
                </c:pt>
                <c:pt idx="3">
                  <c:v>51.91</c:v>
                </c:pt>
                <c:pt idx="4">
                  <c:v>53.16</c:v>
                </c:pt>
              </c:numCache>
            </c:numRef>
          </c:val>
        </c:ser>
        <c:dLbls>
          <c:showLegendKey val="0"/>
          <c:showVal val="0"/>
          <c:showCatName val="0"/>
          <c:showSerName val="0"/>
          <c:showPercent val="0"/>
          <c:showBubbleSize val="0"/>
        </c:dLbls>
        <c:gapWidth val="150"/>
        <c:axId val="58418688"/>
        <c:axId val="584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58418688"/>
        <c:axId val="58420608"/>
      </c:lineChart>
      <c:dateAx>
        <c:axId val="58418688"/>
        <c:scaling>
          <c:orientation val="minMax"/>
        </c:scaling>
        <c:delete val="1"/>
        <c:axPos val="b"/>
        <c:numFmt formatCode="ge" sourceLinked="1"/>
        <c:majorTickMark val="none"/>
        <c:minorTickMark val="none"/>
        <c:tickLblPos val="none"/>
        <c:crossAx val="58420608"/>
        <c:crosses val="autoZero"/>
        <c:auto val="1"/>
        <c:lblOffset val="100"/>
        <c:baseTimeUnit val="years"/>
      </c:dateAx>
      <c:valAx>
        <c:axId val="584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1.29</c:v>
                </c:pt>
                <c:pt idx="1">
                  <c:v>0.42</c:v>
                </c:pt>
                <c:pt idx="2">
                  <c:v>0.47</c:v>
                </c:pt>
                <c:pt idx="3">
                  <c:v>3.46</c:v>
                </c:pt>
                <c:pt idx="4" formatCode="#,##0.00;&quot;△&quot;#,##0.00">
                  <c:v>0</c:v>
                </c:pt>
              </c:numCache>
            </c:numRef>
          </c:val>
        </c:ser>
        <c:dLbls>
          <c:showLegendKey val="0"/>
          <c:showVal val="0"/>
          <c:showCatName val="0"/>
          <c:showSerName val="0"/>
          <c:showPercent val="0"/>
          <c:showBubbleSize val="0"/>
        </c:dLbls>
        <c:gapWidth val="150"/>
        <c:axId val="58451072"/>
        <c:axId val="584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58451072"/>
        <c:axId val="58452992"/>
      </c:lineChart>
      <c:dateAx>
        <c:axId val="58451072"/>
        <c:scaling>
          <c:orientation val="minMax"/>
        </c:scaling>
        <c:delete val="1"/>
        <c:axPos val="b"/>
        <c:numFmt formatCode="ge" sourceLinked="1"/>
        <c:majorTickMark val="none"/>
        <c:minorTickMark val="none"/>
        <c:tickLblPos val="none"/>
        <c:crossAx val="58452992"/>
        <c:crosses val="autoZero"/>
        <c:auto val="1"/>
        <c:lblOffset val="100"/>
        <c:baseTimeUnit val="years"/>
      </c:dateAx>
      <c:valAx>
        <c:axId val="584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083264"/>
        <c:axId val="1090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09083264"/>
        <c:axId val="109085440"/>
      </c:lineChart>
      <c:dateAx>
        <c:axId val="109083264"/>
        <c:scaling>
          <c:orientation val="minMax"/>
        </c:scaling>
        <c:delete val="1"/>
        <c:axPos val="b"/>
        <c:numFmt formatCode="ge" sourceLinked="1"/>
        <c:majorTickMark val="none"/>
        <c:minorTickMark val="none"/>
        <c:tickLblPos val="none"/>
        <c:crossAx val="109085440"/>
        <c:crosses val="autoZero"/>
        <c:auto val="1"/>
        <c:lblOffset val="100"/>
        <c:baseTimeUnit val="years"/>
      </c:dateAx>
      <c:valAx>
        <c:axId val="10908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0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955.27</c:v>
                </c:pt>
                <c:pt idx="1">
                  <c:v>2208.29</c:v>
                </c:pt>
                <c:pt idx="2">
                  <c:v>5292.06</c:v>
                </c:pt>
                <c:pt idx="3">
                  <c:v>1543.58</c:v>
                </c:pt>
                <c:pt idx="4">
                  <c:v>1427.51</c:v>
                </c:pt>
              </c:numCache>
            </c:numRef>
          </c:val>
        </c:ser>
        <c:dLbls>
          <c:showLegendKey val="0"/>
          <c:showVal val="0"/>
          <c:showCatName val="0"/>
          <c:showSerName val="0"/>
          <c:showPercent val="0"/>
          <c:showBubbleSize val="0"/>
        </c:dLbls>
        <c:gapWidth val="150"/>
        <c:axId val="109136512"/>
        <c:axId val="10914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09136512"/>
        <c:axId val="109142784"/>
      </c:lineChart>
      <c:dateAx>
        <c:axId val="109136512"/>
        <c:scaling>
          <c:orientation val="minMax"/>
        </c:scaling>
        <c:delete val="1"/>
        <c:axPos val="b"/>
        <c:numFmt formatCode="ge" sourceLinked="1"/>
        <c:majorTickMark val="none"/>
        <c:minorTickMark val="none"/>
        <c:tickLblPos val="none"/>
        <c:crossAx val="109142784"/>
        <c:crosses val="autoZero"/>
        <c:auto val="1"/>
        <c:lblOffset val="100"/>
        <c:baseTimeUnit val="years"/>
      </c:dateAx>
      <c:valAx>
        <c:axId val="10914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1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101.29</c:v>
                </c:pt>
                <c:pt idx="1">
                  <c:v>96.16</c:v>
                </c:pt>
                <c:pt idx="2">
                  <c:v>95.89</c:v>
                </c:pt>
                <c:pt idx="3">
                  <c:v>84.77</c:v>
                </c:pt>
                <c:pt idx="4">
                  <c:v>78.819999999999993</c:v>
                </c:pt>
              </c:numCache>
            </c:numRef>
          </c:val>
        </c:ser>
        <c:dLbls>
          <c:showLegendKey val="0"/>
          <c:showVal val="0"/>
          <c:showCatName val="0"/>
          <c:showSerName val="0"/>
          <c:showPercent val="0"/>
          <c:showBubbleSize val="0"/>
        </c:dLbls>
        <c:gapWidth val="150"/>
        <c:axId val="109160704"/>
        <c:axId val="1091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09160704"/>
        <c:axId val="109175168"/>
      </c:lineChart>
      <c:dateAx>
        <c:axId val="109160704"/>
        <c:scaling>
          <c:orientation val="minMax"/>
        </c:scaling>
        <c:delete val="1"/>
        <c:axPos val="b"/>
        <c:numFmt formatCode="ge" sourceLinked="1"/>
        <c:majorTickMark val="none"/>
        <c:minorTickMark val="none"/>
        <c:tickLblPos val="none"/>
        <c:crossAx val="109175168"/>
        <c:crosses val="autoZero"/>
        <c:auto val="1"/>
        <c:lblOffset val="100"/>
        <c:baseTimeUnit val="years"/>
      </c:dateAx>
      <c:valAx>
        <c:axId val="109175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1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117.43</c:v>
                </c:pt>
                <c:pt idx="1">
                  <c:v>113.2</c:v>
                </c:pt>
                <c:pt idx="2">
                  <c:v>110.75</c:v>
                </c:pt>
                <c:pt idx="3">
                  <c:v>126.13</c:v>
                </c:pt>
                <c:pt idx="4">
                  <c:v>116.39</c:v>
                </c:pt>
              </c:numCache>
            </c:numRef>
          </c:val>
        </c:ser>
        <c:dLbls>
          <c:showLegendKey val="0"/>
          <c:showVal val="0"/>
          <c:showCatName val="0"/>
          <c:showSerName val="0"/>
          <c:showPercent val="0"/>
          <c:showBubbleSize val="0"/>
        </c:dLbls>
        <c:gapWidth val="150"/>
        <c:axId val="111368064"/>
        <c:axId val="11138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11368064"/>
        <c:axId val="111382528"/>
      </c:lineChart>
      <c:dateAx>
        <c:axId val="111368064"/>
        <c:scaling>
          <c:orientation val="minMax"/>
        </c:scaling>
        <c:delete val="1"/>
        <c:axPos val="b"/>
        <c:numFmt formatCode="ge" sourceLinked="1"/>
        <c:majorTickMark val="none"/>
        <c:minorTickMark val="none"/>
        <c:tickLblPos val="none"/>
        <c:crossAx val="111382528"/>
        <c:crosses val="autoZero"/>
        <c:auto val="1"/>
        <c:lblOffset val="100"/>
        <c:baseTimeUnit val="years"/>
      </c:dateAx>
      <c:valAx>
        <c:axId val="1113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195.33</c:v>
                </c:pt>
                <c:pt idx="1">
                  <c:v>202.53</c:v>
                </c:pt>
                <c:pt idx="2">
                  <c:v>207.43</c:v>
                </c:pt>
                <c:pt idx="3">
                  <c:v>182.3</c:v>
                </c:pt>
                <c:pt idx="4">
                  <c:v>198.91</c:v>
                </c:pt>
              </c:numCache>
            </c:numRef>
          </c:val>
        </c:ser>
        <c:dLbls>
          <c:showLegendKey val="0"/>
          <c:showVal val="0"/>
          <c:showCatName val="0"/>
          <c:showSerName val="0"/>
          <c:showPercent val="0"/>
          <c:showBubbleSize val="0"/>
        </c:dLbls>
        <c:gapWidth val="150"/>
        <c:axId val="111395968"/>
        <c:axId val="1113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11395968"/>
        <c:axId val="111397888"/>
      </c:lineChart>
      <c:dateAx>
        <c:axId val="111395968"/>
        <c:scaling>
          <c:orientation val="minMax"/>
        </c:scaling>
        <c:delete val="1"/>
        <c:axPos val="b"/>
        <c:numFmt formatCode="ge" sourceLinked="1"/>
        <c:majorTickMark val="none"/>
        <c:minorTickMark val="none"/>
        <c:tickLblPos val="none"/>
        <c:crossAx val="111397888"/>
        <c:crosses val="autoZero"/>
        <c:auto val="1"/>
        <c:lblOffset val="100"/>
        <c:baseTimeUnit val="years"/>
      </c:dateAx>
      <c:valAx>
        <c:axId val="1113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山形県　朝日町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7401</v>
      </c>
      <c r="AJ8" s="56"/>
      <c r="AK8" s="56"/>
      <c r="AL8" s="56"/>
      <c r="AM8" s="56"/>
      <c r="AN8" s="56"/>
      <c r="AO8" s="56"/>
      <c r="AP8" s="57"/>
      <c r="AQ8" s="47">
        <f>データ!R6</f>
        <v>196.81</v>
      </c>
      <c r="AR8" s="47"/>
      <c r="AS8" s="47"/>
      <c r="AT8" s="47"/>
      <c r="AU8" s="47"/>
      <c r="AV8" s="47"/>
      <c r="AW8" s="47"/>
      <c r="AX8" s="47"/>
      <c r="AY8" s="47">
        <f>データ!S6</f>
        <v>37.6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88.5</v>
      </c>
      <c r="K10" s="47"/>
      <c r="L10" s="47"/>
      <c r="M10" s="47"/>
      <c r="N10" s="47"/>
      <c r="O10" s="47"/>
      <c r="P10" s="47"/>
      <c r="Q10" s="47"/>
      <c r="R10" s="47">
        <f>データ!O6</f>
        <v>96.86</v>
      </c>
      <c r="S10" s="47"/>
      <c r="T10" s="47"/>
      <c r="U10" s="47"/>
      <c r="V10" s="47"/>
      <c r="W10" s="47"/>
      <c r="X10" s="47"/>
      <c r="Y10" s="47"/>
      <c r="Z10" s="78">
        <f>データ!P6</f>
        <v>4170</v>
      </c>
      <c r="AA10" s="78"/>
      <c r="AB10" s="78"/>
      <c r="AC10" s="78"/>
      <c r="AD10" s="78"/>
      <c r="AE10" s="78"/>
      <c r="AF10" s="78"/>
      <c r="AG10" s="78"/>
      <c r="AH10" s="2"/>
      <c r="AI10" s="78">
        <f>データ!T6</f>
        <v>7104</v>
      </c>
      <c r="AJ10" s="78"/>
      <c r="AK10" s="78"/>
      <c r="AL10" s="78"/>
      <c r="AM10" s="78"/>
      <c r="AN10" s="78"/>
      <c r="AO10" s="78"/>
      <c r="AP10" s="78"/>
      <c r="AQ10" s="47">
        <f>データ!U6</f>
        <v>19.5</v>
      </c>
      <c r="AR10" s="47"/>
      <c r="AS10" s="47"/>
      <c r="AT10" s="47"/>
      <c r="AU10" s="47"/>
      <c r="AV10" s="47"/>
      <c r="AW10" s="47"/>
      <c r="AX10" s="47"/>
      <c r="AY10" s="47">
        <f>データ!V6</f>
        <v>364.31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63231</v>
      </c>
      <c r="D6" s="31">
        <f t="shared" si="3"/>
        <v>46</v>
      </c>
      <c r="E6" s="31">
        <f t="shared" si="3"/>
        <v>1</v>
      </c>
      <c r="F6" s="31">
        <f t="shared" si="3"/>
        <v>0</v>
      </c>
      <c r="G6" s="31">
        <f t="shared" si="3"/>
        <v>1</v>
      </c>
      <c r="H6" s="31" t="str">
        <f t="shared" si="3"/>
        <v>山形県　朝日町</v>
      </c>
      <c r="I6" s="31" t="str">
        <f t="shared" si="3"/>
        <v>法適用</v>
      </c>
      <c r="J6" s="31" t="str">
        <f t="shared" si="3"/>
        <v>水道事業</v>
      </c>
      <c r="K6" s="31" t="str">
        <f t="shared" si="3"/>
        <v>末端給水事業</v>
      </c>
      <c r="L6" s="31" t="str">
        <f t="shared" si="3"/>
        <v>A8</v>
      </c>
      <c r="M6" s="32" t="str">
        <f t="shared" si="3"/>
        <v>-</v>
      </c>
      <c r="N6" s="32">
        <f t="shared" si="3"/>
        <v>88.5</v>
      </c>
      <c r="O6" s="32">
        <f t="shared" si="3"/>
        <v>96.86</v>
      </c>
      <c r="P6" s="32">
        <f t="shared" si="3"/>
        <v>4170</v>
      </c>
      <c r="Q6" s="32">
        <f t="shared" si="3"/>
        <v>7401</v>
      </c>
      <c r="R6" s="32">
        <f t="shared" si="3"/>
        <v>196.81</v>
      </c>
      <c r="S6" s="32">
        <f t="shared" si="3"/>
        <v>37.6</v>
      </c>
      <c r="T6" s="32">
        <f t="shared" si="3"/>
        <v>7104</v>
      </c>
      <c r="U6" s="32">
        <f t="shared" si="3"/>
        <v>19.5</v>
      </c>
      <c r="V6" s="32">
        <f t="shared" si="3"/>
        <v>364.31</v>
      </c>
      <c r="W6" s="33">
        <f>IF(W7="",NA(),W7)</f>
        <v>122.31</v>
      </c>
      <c r="X6" s="33">
        <f t="shared" ref="X6:AF6" si="4">IF(X7="",NA(),X7)</f>
        <v>115.27</v>
      </c>
      <c r="Y6" s="33">
        <f t="shared" si="4"/>
        <v>114.4</v>
      </c>
      <c r="Z6" s="33">
        <f t="shared" si="4"/>
        <v>126.44</v>
      </c>
      <c r="AA6" s="33">
        <f t="shared" si="4"/>
        <v>119.53</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955.27</v>
      </c>
      <c r="AT6" s="33">
        <f t="shared" ref="AT6:BB6" si="6">IF(AT7="",NA(),AT7)</f>
        <v>2208.29</v>
      </c>
      <c r="AU6" s="33">
        <f t="shared" si="6"/>
        <v>5292.06</v>
      </c>
      <c r="AV6" s="33">
        <f t="shared" si="6"/>
        <v>1543.58</v>
      </c>
      <c r="AW6" s="33">
        <f t="shared" si="6"/>
        <v>1427.51</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101.29</v>
      </c>
      <c r="BE6" s="33">
        <f t="shared" ref="BE6:BM6" si="7">IF(BE7="",NA(),BE7)</f>
        <v>96.16</v>
      </c>
      <c r="BF6" s="33">
        <f t="shared" si="7"/>
        <v>95.89</v>
      </c>
      <c r="BG6" s="33">
        <f t="shared" si="7"/>
        <v>84.77</v>
      </c>
      <c r="BH6" s="33">
        <f t="shared" si="7"/>
        <v>78.819999999999993</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117.43</v>
      </c>
      <c r="BP6" s="33">
        <f t="shared" ref="BP6:BX6" si="8">IF(BP7="",NA(),BP7)</f>
        <v>113.2</v>
      </c>
      <c r="BQ6" s="33">
        <f t="shared" si="8"/>
        <v>110.75</v>
      </c>
      <c r="BR6" s="33">
        <f t="shared" si="8"/>
        <v>126.13</v>
      </c>
      <c r="BS6" s="33">
        <f t="shared" si="8"/>
        <v>116.39</v>
      </c>
      <c r="BT6" s="33">
        <f t="shared" si="8"/>
        <v>90.17</v>
      </c>
      <c r="BU6" s="33">
        <f t="shared" si="8"/>
        <v>90.69</v>
      </c>
      <c r="BV6" s="33">
        <f t="shared" si="8"/>
        <v>90.64</v>
      </c>
      <c r="BW6" s="33">
        <f t="shared" si="8"/>
        <v>93.66</v>
      </c>
      <c r="BX6" s="33">
        <f t="shared" si="8"/>
        <v>92.76</v>
      </c>
      <c r="BY6" s="32" t="str">
        <f>IF(BY7="","",IF(BY7="-","【-】","【"&amp;SUBSTITUTE(TEXT(BY7,"#,##0.00"),"-","△")&amp;"】"))</f>
        <v>【104.99】</v>
      </c>
      <c r="BZ6" s="33">
        <f>IF(BZ7="",NA(),BZ7)</f>
        <v>195.33</v>
      </c>
      <c r="CA6" s="33">
        <f t="shared" ref="CA6:CI6" si="9">IF(CA7="",NA(),CA7)</f>
        <v>202.53</v>
      </c>
      <c r="CB6" s="33">
        <f t="shared" si="9"/>
        <v>207.43</v>
      </c>
      <c r="CC6" s="33">
        <f t="shared" si="9"/>
        <v>182.3</v>
      </c>
      <c r="CD6" s="33">
        <f t="shared" si="9"/>
        <v>198.91</v>
      </c>
      <c r="CE6" s="33">
        <f t="shared" si="9"/>
        <v>210.28</v>
      </c>
      <c r="CF6" s="33">
        <f t="shared" si="9"/>
        <v>211.08</v>
      </c>
      <c r="CG6" s="33">
        <f t="shared" si="9"/>
        <v>213.52</v>
      </c>
      <c r="CH6" s="33">
        <f t="shared" si="9"/>
        <v>208.21</v>
      </c>
      <c r="CI6" s="33">
        <f t="shared" si="9"/>
        <v>208.67</v>
      </c>
      <c r="CJ6" s="32" t="str">
        <f>IF(CJ7="","",IF(CJ7="-","【-】","【"&amp;SUBSTITUTE(TEXT(CJ7,"#,##0.00"),"-","△")&amp;"】"))</f>
        <v>【163.72】</v>
      </c>
      <c r="CK6" s="33">
        <f>IF(CK7="",NA(),CK7)</f>
        <v>66.27</v>
      </c>
      <c r="CL6" s="33">
        <f t="shared" ref="CL6:CT6" si="10">IF(CL7="",NA(),CL7)</f>
        <v>63.75</v>
      </c>
      <c r="CM6" s="33">
        <f t="shared" si="10"/>
        <v>59.66</v>
      </c>
      <c r="CN6" s="33">
        <f t="shared" si="10"/>
        <v>65.040000000000006</v>
      </c>
      <c r="CO6" s="33">
        <f t="shared" si="10"/>
        <v>64.19</v>
      </c>
      <c r="CP6" s="33">
        <f t="shared" si="10"/>
        <v>50.49</v>
      </c>
      <c r="CQ6" s="33">
        <f t="shared" si="10"/>
        <v>49.69</v>
      </c>
      <c r="CR6" s="33">
        <f t="shared" si="10"/>
        <v>49.77</v>
      </c>
      <c r="CS6" s="33">
        <f t="shared" si="10"/>
        <v>49.22</v>
      </c>
      <c r="CT6" s="33">
        <f t="shared" si="10"/>
        <v>49.08</v>
      </c>
      <c r="CU6" s="32" t="str">
        <f>IF(CU7="","",IF(CU7="-","【-】","【"&amp;SUBSTITUTE(TEXT(CU7,"#,##0.00"),"-","△")&amp;"】"))</f>
        <v>【59.76】</v>
      </c>
      <c r="CV6" s="33">
        <f>IF(CV7="",NA(),CV7)</f>
        <v>70.97</v>
      </c>
      <c r="CW6" s="33">
        <f t="shared" ref="CW6:DE6" si="11">IF(CW7="",NA(),CW7)</f>
        <v>73.03</v>
      </c>
      <c r="CX6" s="33">
        <f t="shared" si="11"/>
        <v>75.25</v>
      </c>
      <c r="CY6" s="33">
        <f t="shared" si="11"/>
        <v>75.52</v>
      </c>
      <c r="CZ6" s="33">
        <f t="shared" si="11"/>
        <v>74.31</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40.36</v>
      </c>
      <c r="DH6" s="33">
        <f t="shared" ref="DH6:DP6" si="12">IF(DH7="",NA(),DH7)</f>
        <v>41.68</v>
      </c>
      <c r="DI6" s="33">
        <f t="shared" si="12"/>
        <v>42.38</v>
      </c>
      <c r="DJ6" s="33">
        <f t="shared" si="12"/>
        <v>51.91</v>
      </c>
      <c r="DK6" s="33">
        <f t="shared" si="12"/>
        <v>53.16</v>
      </c>
      <c r="DL6" s="33">
        <f t="shared" si="12"/>
        <v>34.24</v>
      </c>
      <c r="DM6" s="33">
        <f t="shared" si="12"/>
        <v>35.18</v>
      </c>
      <c r="DN6" s="33">
        <f t="shared" si="12"/>
        <v>36.43</v>
      </c>
      <c r="DO6" s="33">
        <f t="shared" si="12"/>
        <v>46.12</v>
      </c>
      <c r="DP6" s="33">
        <f t="shared" si="12"/>
        <v>47.44</v>
      </c>
      <c r="DQ6" s="32" t="str">
        <f>IF(DQ7="","",IF(DQ7="-","【-】","【"&amp;SUBSTITUTE(TEXT(DQ7,"#,##0.00"),"-","△")&amp;"】"))</f>
        <v>【47.18】</v>
      </c>
      <c r="DR6" s="33">
        <f>IF(DR7="",NA(),DR7)</f>
        <v>1.29</v>
      </c>
      <c r="DS6" s="33">
        <f t="shared" ref="DS6:EA6" si="13">IF(DS7="",NA(),DS7)</f>
        <v>0.42</v>
      </c>
      <c r="DT6" s="33">
        <f t="shared" si="13"/>
        <v>0.47</v>
      </c>
      <c r="DU6" s="33">
        <f t="shared" si="13"/>
        <v>3.46</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3">
        <f>IF(EC7="",NA(),EC7)</f>
        <v>2.0699999999999998</v>
      </c>
      <c r="ED6" s="33">
        <f t="shared" ref="ED6:EL6" si="14">IF(ED7="",NA(),ED7)</f>
        <v>0.87</v>
      </c>
      <c r="EE6" s="33">
        <f t="shared" si="14"/>
        <v>0.51</v>
      </c>
      <c r="EF6" s="33">
        <f t="shared" si="14"/>
        <v>0.06</v>
      </c>
      <c r="EG6" s="33">
        <f t="shared" si="14"/>
        <v>0.55000000000000004</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63231</v>
      </c>
      <c r="D7" s="35">
        <v>46</v>
      </c>
      <c r="E7" s="35">
        <v>1</v>
      </c>
      <c r="F7" s="35">
        <v>0</v>
      </c>
      <c r="G7" s="35">
        <v>1</v>
      </c>
      <c r="H7" s="35" t="s">
        <v>93</v>
      </c>
      <c r="I7" s="35" t="s">
        <v>94</v>
      </c>
      <c r="J7" s="35" t="s">
        <v>95</v>
      </c>
      <c r="K7" s="35" t="s">
        <v>96</v>
      </c>
      <c r="L7" s="35" t="s">
        <v>97</v>
      </c>
      <c r="M7" s="36" t="s">
        <v>98</v>
      </c>
      <c r="N7" s="36">
        <v>88.5</v>
      </c>
      <c r="O7" s="36">
        <v>96.86</v>
      </c>
      <c r="P7" s="36">
        <v>4170</v>
      </c>
      <c r="Q7" s="36">
        <v>7401</v>
      </c>
      <c r="R7" s="36">
        <v>196.81</v>
      </c>
      <c r="S7" s="36">
        <v>37.6</v>
      </c>
      <c r="T7" s="36">
        <v>7104</v>
      </c>
      <c r="U7" s="36">
        <v>19.5</v>
      </c>
      <c r="V7" s="36">
        <v>364.31</v>
      </c>
      <c r="W7" s="36">
        <v>122.31</v>
      </c>
      <c r="X7" s="36">
        <v>115.27</v>
      </c>
      <c r="Y7" s="36">
        <v>114.4</v>
      </c>
      <c r="Z7" s="36">
        <v>126.44</v>
      </c>
      <c r="AA7" s="36">
        <v>119.53</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955.27</v>
      </c>
      <c r="AT7" s="36">
        <v>2208.29</v>
      </c>
      <c r="AU7" s="36">
        <v>5292.06</v>
      </c>
      <c r="AV7" s="36">
        <v>1543.58</v>
      </c>
      <c r="AW7" s="36">
        <v>1427.51</v>
      </c>
      <c r="AX7" s="36">
        <v>1197.1099999999999</v>
      </c>
      <c r="AY7" s="36">
        <v>1002.64</v>
      </c>
      <c r="AZ7" s="36">
        <v>1164.51</v>
      </c>
      <c r="BA7" s="36">
        <v>434.72</v>
      </c>
      <c r="BB7" s="36">
        <v>416.14</v>
      </c>
      <c r="BC7" s="36">
        <v>262.74</v>
      </c>
      <c r="BD7" s="36">
        <v>101.29</v>
      </c>
      <c r="BE7" s="36">
        <v>96.16</v>
      </c>
      <c r="BF7" s="36">
        <v>95.89</v>
      </c>
      <c r="BG7" s="36">
        <v>84.77</v>
      </c>
      <c r="BH7" s="36">
        <v>78.819999999999993</v>
      </c>
      <c r="BI7" s="36">
        <v>532.29999999999995</v>
      </c>
      <c r="BJ7" s="36">
        <v>520.29999999999995</v>
      </c>
      <c r="BK7" s="36">
        <v>498.27</v>
      </c>
      <c r="BL7" s="36">
        <v>495.76</v>
      </c>
      <c r="BM7" s="36">
        <v>487.22</v>
      </c>
      <c r="BN7" s="36">
        <v>276.38</v>
      </c>
      <c r="BO7" s="36">
        <v>117.43</v>
      </c>
      <c r="BP7" s="36">
        <v>113.2</v>
      </c>
      <c r="BQ7" s="36">
        <v>110.75</v>
      </c>
      <c r="BR7" s="36">
        <v>126.13</v>
      </c>
      <c r="BS7" s="36">
        <v>116.39</v>
      </c>
      <c r="BT7" s="36">
        <v>90.17</v>
      </c>
      <c r="BU7" s="36">
        <v>90.69</v>
      </c>
      <c r="BV7" s="36">
        <v>90.64</v>
      </c>
      <c r="BW7" s="36">
        <v>93.66</v>
      </c>
      <c r="BX7" s="36">
        <v>92.76</v>
      </c>
      <c r="BY7" s="36">
        <v>104.99</v>
      </c>
      <c r="BZ7" s="36">
        <v>195.33</v>
      </c>
      <c r="CA7" s="36">
        <v>202.53</v>
      </c>
      <c r="CB7" s="36">
        <v>207.43</v>
      </c>
      <c r="CC7" s="36">
        <v>182.3</v>
      </c>
      <c r="CD7" s="36">
        <v>198.91</v>
      </c>
      <c r="CE7" s="36">
        <v>210.28</v>
      </c>
      <c r="CF7" s="36">
        <v>211.08</v>
      </c>
      <c r="CG7" s="36">
        <v>213.52</v>
      </c>
      <c r="CH7" s="36">
        <v>208.21</v>
      </c>
      <c r="CI7" s="36">
        <v>208.67</v>
      </c>
      <c r="CJ7" s="36">
        <v>163.72</v>
      </c>
      <c r="CK7" s="36">
        <v>66.27</v>
      </c>
      <c r="CL7" s="36">
        <v>63.75</v>
      </c>
      <c r="CM7" s="36">
        <v>59.66</v>
      </c>
      <c r="CN7" s="36">
        <v>65.040000000000006</v>
      </c>
      <c r="CO7" s="36">
        <v>64.19</v>
      </c>
      <c r="CP7" s="36">
        <v>50.49</v>
      </c>
      <c r="CQ7" s="36">
        <v>49.69</v>
      </c>
      <c r="CR7" s="36">
        <v>49.77</v>
      </c>
      <c r="CS7" s="36">
        <v>49.22</v>
      </c>
      <c r="CT7" s="36">
        <v>49.08</v>
      </c>
      <c r="CU7" s="36">
        <v>59.76</v>
      </c>
      <c r="CV7" s="36">
        <v>70.97</v>
      </c>
      <c r="CW7" s="36">
        <v>73.03</v>
      </c>
      <c r="CX7" s="36">
        <v>75.25</v>
      </c>
      <c r="CY7" s="36">
        <v>75.52</v>
      </c>
      <c r="CZ7" s="36">
        <v>74.31</v>
      </c>
      <c r="DA7" s="36">
        <v>78.7</v>
      </c>
      <c r="DB7" s="36">
        <v>80.010000000000005</v>
      </c>
      <c r="DC7" s="36">
        <v>79.98</v>
      </c>
      <c r="DD7" s="36">
        <v>79.48</v>
      </c>
      <c r="DE7" s="36">
        <v>79.3</v>
      </c>
      <c r="DF7" s="36">
        <v>89.95</v>
      </c>
      <c r="DG7" s="36">
        <v>40.36</v>
      </c>
      <c r="DH7" s="36">
        <v>41.68</v>
      </c>
      <c r="DI7" s="36">
        <v>42.38</v>
      </c>
      <c r="DJ7" s="36">
        <v>51.91</v>
      </c>
      <c r="DK7" s="36">
        <v>53.16</v>
      </c>
      <c r="DL7" s="36">
        <v>34.24</v>
      </c>
      <c r="DM7" s="36">
        <v>35.18</v>
      </c>
      <c r="DN7" s="36">
        <v>36.43</v>
      </c>
      <c r="DO7" s="36">
        <v>46.12</v>
      </c>
      <c r="DP7" s="36">
        <v>47.44</v>
      </c>
      <c r="DQ7" s="36">
        <v>47.18</v>
      </c>
      <c r="DR7" s="36">
        <v>1.29</v>
      </c>
      <c r="DS7" s="36">
        <v>0.42</v>
      </c>
      <c r="DT7" s="36">
        <v>0.47</v>
      </c>
      <c r="DU7" s="36">
        <v>3.46</v>
      </c>
      <c r="DV7" s="36">
        <v>0</v>
      </c>
      <c r="DW7" s="36">
        <v>6.81</v>
      </c>
      <c r="DX7" s="36">
        <v>8.41</v>
      </c>
      <c r="DY7" s="36">
        <v>8.7200000000000006</v>
      </c>
      <c r="DZ7" s="36">
        <v>9.86</v>
      </c>
      <c r="EA7" s="36">
        <v>11.16</v>
      </c>
      <c r="EB7" s="36">
        <v>13.18</v>
      </c>
      <c r="EC7" s="36">
        <v>2.0699999999999998</v>
      </c>
      <c r="ED7" s="36">
        <v>0.87</v>
      </c>
      <c r="EE7" s="36">
        <v>0.51</v>
      </c>
      <c r="EF7" s="36">
        <v>0.06</v>
      </c>
      <c r="EG7" s="36">
        <v>0.55000000000000004</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 浩利</cp:lastModifiedBy>
  <cp:lastPrinted>2017-02-08T08:15:32Z</cp:lastPrinted>
  <dcterms:created xsi:type="dcterms:W3CDTF">2017-02-01T08:35:18Z</dcterms:created>
  <dcterms:modified xsi:type="dcterms:W3CDTF">2017-02-09T01:29:04Z</dcterms:modified>
  <cp:category/>
</cp:coreProperties>
</file>