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<sst xmlns="http://schemas.openxmlformats.org/spreadsheetml/2006/main" count="218" uniqueCount="108">
  <si>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</si>
  <si>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</si>
  <si>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</si>
  <si>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</si>
  <si>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</si>
  <si>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</si>
  <si>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</si>
  <si>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</si>
  <si>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</si>
  <si>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</si>
  <si>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</si>
  <si>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</si>
  <si>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</si>
  <si>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</si>
  <si>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</si>
  <si>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</si>
  <si>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</si>
  <si>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</si>
  <si>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</si>
  <si>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</si>
  <si>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</si>
  <si>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</si>
  <si>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</si>
  <si>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</si>
  <si>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</si>
  <si>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</si>
  <si>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</si>
  <si>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</si>
  <si>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</si>
  <si>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</si>
  <si>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</si>
  <si>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</si>
  <si>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</si>
  <si>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</si>
  <si>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</si>
  <si>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</si>
  <si>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</si>
  <si>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</si>
  <si>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</si>
  <si>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</si>
  <si>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</si>
  <si>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</si>
  <si>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</si>
  <si>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</si>
  <si>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</si>
  <si>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</si>
  <si>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</si>
  <si>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</si>
  <si>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</si>
  <si>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</si>
  <si>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</si>
  <si>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</si>
  <si>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</si>
  <si>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</si>
  <si>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</si>
  <si>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</si>
  <si>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</si>
  <si>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</si>
  <si>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</si>
  <si>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</si>
  <si>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</si>
  <si>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</si>
  <si>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</si>
  <si>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</si>
  <si>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</si>
  <si>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</si>
  <si>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</si>
  <si>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</si>
  <si>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</si>
  <si>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</si>
  <si>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</si>
  <si>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</si>
  <si>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</si>
  <si>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</si>
  <si>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</si>
  <si>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</si>
  <si>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</si>
  <si>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</si>
  <si>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</si>
  <si>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</si>
  <si>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</si>
  <si>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</si>
  <si>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</si>
  <si>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</si>
  <si>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</si>
  <si>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</si>
  <si>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</si>
  <si>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</si>
  <si>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</si>
  <si>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</si>
  <si>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</si>
  <si>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</si>
  <si>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</si>
  <si>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鮭川村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</si>
  <si>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</si>
  <si>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</si>
  <si>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</si>
  <si>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</si>
  <si>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</si>
  <si>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</si>
  <si>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</si>
  <si>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</si>
  <si>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</si>
  <si>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</si>
  <si>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</si>
  <si>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今後も計画的に施設の更新を行いながら、経常経費の削減に取り組んでいく。また、水道料金の収納率向上に向けて取り組み、安定経営を目指して事業に取り組んでいく。</t>
    <rPh sb="0" eb="2">
      <t>コンゴ</t>
    </rPh>
    <rPh sb="3" eb="6">
      <t>ケイカクテキ</t>
    </rPh>
    <rPh sb="7" eb="9">
      <t>シセツ</t>
    </rPh>
    <rPh sb="10" eb="12">
      <t>コウシン</t>
    </rPh>
    <rPh sb="13" eb="14">
      <t>オコナ</t>
    </rPh>
    <rPh sb="19" eb="21">
      <t>ケイジョウ</t>
    </rPh>
    <rPh sb="21" eb="23">
      <t>ケイヒ</t>
    </rPh>
    <rPh sb="24" eb="26">
      <t>サクゲン</t>
    </rPh>
    <rPh sb="27" eb="28">
      <t>ト</t>
    </rPh>
    <rPh sb="29" eb="30">
      <t>ク</t>
    </rPh>
    <rPh sb="38" eb="40">
      <t>スイドウ</t>
    </rPh>
    <rPh sb="40" eb="42">
      <t>リョウキン</t>
    </rPh>
    <rPh sb="43" eb="45">
      <t>シュウノウ</t>
    </rPh>
    <rPh sb="45" eb="46">
      <t>リツ</t>
    </rPh>
    <rPh sb="46" eb="48">
      <t>コウジョウ</t>
    </rPh>
    <rPh sb="49" eb="50">
      <t>ム</t>
    </rPh>
    <rPh sb="52" eb="53">
      <t>ト</t>
    </rPh>
    <rPh sb="54" eb="55">
      <t>ク</t>
    </rPh>
    <rPh sb="57" eb="59">
      <t>アンテイ</t>
    </rPh>
    <rPh sb="59" eb="61">
      <t>ケイエイ</t>
    </rPh>
    <rPh sb="62" eb="64">
      <t>メザ</t>
    </rPh>
    <rPh sb="66" eb="68">
      <t>ジギョウ</t>
    </rPh>
    <rPh sb="69" eb="70">
      <t>ト</t>
    </rPh>
    <rPh sb="71" eb="72">
      <t>ク</t>
    </rPh>
    <phoneticPr fontId="4"/>
  </si>
  <si>
    <t>経営については、水道会計の職員数を最小限にし、人件費を抑制している。また、検針徴収事務については、業務の一部を外部に委託している。年々人口減少や節水器具の普及などにより料金収入が減少傾向にある。平成３１年度を目途に料金改定し、水道会計の安定運営を図っていく。また、収納率の向上に向けて取り組んでいく。また、老朽管の更新事業を行い、有収率の向上を図り、経費の節減に取り組んでいく。
①については、平成１４年から実施した施設更新事業の償還が平成２６年度にピークを迎えたため、比率が下がってきている。また、償還金については、一般会計より基準内の繰入を実施している。
④については、平均値よりは低いものの水道会計規模自体が小さいため、今後は料金改定を検討しながら安定経営を目指していく。
⑤については平均以上であるが、今後も公平性の観点から、収納対策に取り組んでいく。
⑥給水原価については、経費を抑えているため、変動が少なく推移している。
⑦については、Ｈ２７年度の配水量が伸びたため率が上昇したと考えられる。
⑧有収率については、平成２４年以降は平均を上回っており、平成２６年度からは耐震管への更新工事により安定供給を図っている。</t>
    <rPh sb="0" eb="2">
      <t>ケイエイ</t>
    </rPh>
    <rPh sb="8" eb="10">
      <t>スイドウ</t>
    </rPh>
    <rPh sb="10" eb="12">
      <t>カイケイ</t>
    </rPh>
    <rPh sb="13" eb="16">
      <t>ショクインスウ</t>
    </rPh>
    <rPh sb="17" eb="20">
      <t>サイショウゲン</t>
    </rPh>
    <rPh sb="23" eb="26">
      <t>ジンケンヒ</t>
    </rPh>
    <rPh sb="27" eb="29">
      <t>ヨクセイ</t>
    </rPh>
    <rPh sb="37" eb="39">
      <t>ケンシン</t>
    </rPh>
    <rPh sb="39" eb="41">
      <t>チョウシュウ</t>
    </rPh>
    <rPh sb="41" eb="43">
      <t>ジム</t>
    </rPh>
    <rPh sb="49" eb="51">
      <t>ギョウム</t>
    </rPh>
    <rPh sb="52" eb="54">
      <t>イチブ</t>
    </rPh>
    <rPh sb="55" eb="57">
      <t>ガイブ</t>
    </rPh>
    <rPh sb="58" eb="60">
      <t>イタク</t>
    </rPh>
    <rPh sb="65" eb="67">
      <t>ネンネン</t>
    </rPh>
    <rPh sb="67" eb="69">
      <t>ジンコウ</t>
    </rPh>
    <rPh sb="69" eb="71">
      <t>ゲンショウ</t>
    </rPh>
    <rPh sb="72" eb="74">
      <t>セッスイ</t>
    </rPh>
    <rPh sb="74" eb="76">
      <t>キグ</t>
    </rPh>
    <rPh sb="77" eb="79">
      <t>フキュウ</t>
    </rPh>
    <rPh sb="84" eb="86">
      <t>リョウキン</t>
    </rPh>
    <rPh sb="86" eb="88">
      <t>シュウニュウ</t>
    </rPh>
    <rPh sb="89" eb="91">
      <t>ゲンショウ</t>
    </rPh>
    <rPh sb="91" eb="93">
      <t>ケイコウ</t>
    </rPh>
    <rPh sb="97" eb="99">
      <t>ヘイセイ</t>
    </rPh>
    <rPh sb="101" eb="103">
      <t>ネンド</t>
    </rPh>
    <rPh sb="104" eb="106">
      <t>メド</t>
    </rPh>
    <rPh sb="107" eb="109">
      <t>リョウキン</t>
    </rPh>
    <rPh sb="109" eb="111">
      <t>カイテイ</t>
    </rPh>
    <rPh sb="113" eb="115">
      <t>スイドウ</t>
    </rPh>
    <rPh sb="115" eb="117">
      <t>カイケイ</t>
    </rPh>
    <rPh sb="118" eb="120">
      <t>アンテイ</t>
    </rPh>
    <rPh sb="120" eb="122">
      <t>ウンエイ</t>
    </rPh>
    <rPh sb="123" eb="124">
      <t>ハカ</t>
    </rPh>
    <rPh sb="132" eb="134">
      <t>シュウノウ</t>
    </rPh>
    <rPh sb="134" eb="135">
      <t>リツ</t>
    </rPh>
    <rPh sb="136" eb="138">
      <t>コウジョウ</t>
    </rPh>
    <rPh sb="139" eb="140">
      <t>ム</t>
    </rPh>
    <rPh sb="142" eb="143">
      <t>ト</t>
    </rPh>
    <rPh sb="144" eb="145">
      <t>ク</t>
    </rPh>
    <rPh sb="153" eb="155">
      <t>ロウキュウ</t>
    </rPh>
    <rPh sb="155" eb="156">
      <t>カン</t>
    </rPh>
    <rPh sb="157" eb="159">
      <t>コウシン</t>
    </rPh>
    <rPh sb="159" eb="161">
      <t>ジギョウ</t>
    </rPh>
    <rPh sb="162" eb="163">
      <t>オコナ</t>
    </rPh>
    <rPh sb="165" eb="166">
      <t>ユウ</t>
    </rPh>
    <rPh sb="166" eb="167">
      <t>シュウ</t>
    </rPh>
    <rPh sb="167" eb="168">
      <t>リツ</t>
    </rPh>
    <rPh sb="169" eb="171">
      <t>コウジョウ</t>
    </rPh>
    <rPh sb="172" eb="173">
      <t>ハカ</t>
    </rPh>
    <rPh sb="175" eb="177">
      <t>ケイヒ</t>
    </rPh>
    <rPh sb="178" eb="180">
      <t>セツゲン</t>
    </rPh>
    <rPh sb="181" eb="182">
      <t>ト</t>
    </rPh>
    <rPh sb="183" eb="184">
      <t>ク</t>
    </rPh>
    <rPh sb="197" eb="199">
      <t>ヘイセイ</t>
    </rPh>
    <rPh sb="201" eb="202">
      <t>ネン</t>
    </rPh>
    <rPh sb="204" eb="206">
      <t>ジッシ</t>
    </rPh>
    <rPh sb="208" eb="210">
      <t>シセツ</t>
    </rPh>
    <rPh sb="210" eb="212">
      <t>コウシン</t>
    </rPh>
    <rPh sb="212" eb="214">
      <t>ジギョウ</t>
    </rPh>
    <rPh sb="215" eb="217">
      <t>ショウカン</t>
    </rPh>
    <rPh sb="218" eb="220">
      <t>ヘイセイ</t>
    </rPh>
    <rPh sb="222" eb="223">
      <t>ネン</t>
    </rPh>
    <rPh sb="223" eb="224">
      <t>ド</t>
    </rPh>
    <rPh sb="229" eb="230">
      <t>ムカ</t>
    </rPh>
    <rPh sb="235" eb="237">
      <t>ヒリツ</t>
    </rPh>
    <rPh sb="238" eb="239">
      <t>サ</t>
    </rPh>
    <rPh sb="250" eb="253">
      <t>ショウカンキン</t>
    </rPh>
    <rPh sb="259" eb="261">
      <t>イッパン</t>
    </rPh>
    <rPh sb="261" eb="263">
      <t>カイケイ</t>
    </rPh>
    <rPh sb="265" eb="268">
      <t>キジュンナイ</t>
    </rPh>
    <rPh sb="269" eb="271">
      <t>クリイレ</t>
    </rPh>
    <rPh sb="272" eb="274">
      <t>ジッシ</t>
    </rPh>
    <rPh sb="287" eb="290">
      <t>ヘイキンチ</t>
    </rPh>
    <rPh sb="293" eb="294">
      <t>ヒク</t>
    </rPh>
    <rPh sb="298" eb="300">
      <t>スイドウ</t>
    </rPh>
    <rPh sb="300" eb="302">
      <t>カイケイ</t>
    </rPh>
    <rPh sb="302" eb="304">
      <t>キボ</t>
    </rPh>
    <rPh sb="304" eb="306">
      <t>ジタイ</t>
    </rPh>
    <rPh sb="307" eb="308">
      <t>チイ</t>
    </rPh>
    <rPh sb="313" eb="315">
      <t>コンゴ</t>
    </rPh>
    <rPh sb="316" eb="318">
      <t>リョウキン</t>
    </rPh>
    <rPh sb="318" eb="320">
      <t>カイテイ</t>
    </rPh>
    <rPh sb="321" eb="323">
      <t>ケントウ</t>
    </rPh>
    <rPh sb="327" eb="329">
      <t>アンテイ</t>
    </rPh>
    <rPh sb="329" eb="331">
      <t>ケイエイ</t>
    </rPh>
    <rPh sb="332" eb="334">
      <t>メザ</t>
    </rPh>
    <rPh sb="346" eb="348">
      <t>ヘイキン</t>
    </rPh>
    <rPh sb="348" eb="350">
      <t>イジョウ</t>
    </rPh>
    <rPh sb="355" eb="357">
      <t>コンゴ</t>
    </rPh>
    <rPh sb="358" eb="361">
      <t>コウヘイセイ</t>
    </rPh>
    <rPh sb="362" eb="364">
      <t>カンテン</t>
    </rPh>
    <rPh sb="367" eb="369">
      <t>シュウノウ</t>
    </rPh>
    <rPh sb="369" eb="371">
      <t>タイサク</t>
    </rPh>
    <rPh sb="372" eb="373">
      <t>ト</t>
    </rPh>
    <rPh sb="374" eb="375">
      <t>ク</t>
    </rPh>
    <rPh sb="382" eb="384">
      <t>キュウスイ</t>
    </rPh>
    <rPh sb="384" eb="386">
      <t>ゲンカ</t>
    </rPh>
    <rPh sb="392" eb="394">
      <t>ケイヒ</t>
    </rPh>
    <rPh sb="395" eb="396">
      <t>オサ</t>
    </rPh>
    <rPh sb="403" eb="405">
      <t>ヘンドウ</t>
    </rPh>
    <rPh sb="406" eb="407">
      <t>スク</t>
    </rPh>
    <rPh sb="409" eb="411">
      <t>スイイ</t>
    </rPh>
    <rPh sb="427" eb="429">
      <t>ネンド</t>
    </rPh>
    <rPh sb="430" eb="432">
      <t>ハイスイ</t>
    </rPh>
    <rPh sb="432" eb="433">
      <t>リョウ</t>
    </rPh>
    <rPh sb="434" eb="435">
      <t>ノ</t>
    </rPh>
    <rPh sb="439" eb="440">
      <t>リツ</t>
    </rPh>
    <rPh sb="441" eb="443">
      <t>ジョウショウ</t>
    </rPh>
    <rPh sb="446" eb="447">
      <t>カンガ</t>
    </rPh>
    <rPh sb="454" eb="455">
      <t>ユウ</t>
    </rPh>
    <rPh sb="455" eb="456">
      <t>シュウ</t>
    </rPh>
    <rPh sb="456" eb="457">
      <t>リツ</t>
    </rPh>
    <rPh sb="463" eb="465">
      <t>ヘイセイ</t>
    </rPh>
    <rPh sb="467" eb="468">
      <t>ネン</t>
    </rPh>
    <rPh sb="468" eb="470">
      <t>イコウ</t>
    </rPh>
    <rPh sb="471" eb="473">
      <t>ヘイキン</t>
    </rPh>
    <rPh sb="474" eb="476">
      <t>ウワマワ</t>
    </rPh>
    <rPh sb="481" eb="483">
      <t>ヘイセイ</t>
    </rPh>
    <rPh sb="485" eb="486">
      <t>ネン</t>
    </rPh>
    <rPh sb="486" eb="487">
      <t>ド</t>
    </rPh>
    <rPh sb="490" eb="492">
      <t>タイシン</t>
    </rPh>
    <rPh sb="492" eb="493">
      <t>カン</t>
    </rPh>
    <rPh sb="495" eb="497">
      <t>コウシン</t>
    </rPh>
    <rPh sb="497" eb="499">
      <t>コウジ</t>
    </rPh>
    <rPh sb="502" eb="504">
      <t>アンテイ</t>
    </rPh>
    <rPh sb="504" eb="506">
      <t>キョウキュウ</t>
    </rPh>
    <rPh sb="507" eb="508">
      <t>ハカ</t>
    </rPh>
    <phoneticPr fontId="4"/>
  </si>
  <si>
    <t>鮭川村水道管布設当初の管路・施設が老朽化を向かえ、平成２６年度から平成２８年度に更新事業を実施している。特に石綿管については、この事業により耐震管への更新が進み、より漏水の少ない安定した供給ができるようになる。また、ポンプ等の施設についても更新を行い、安全な水道水の供給を図ることができる。石綿管以外の老朽管については、今後の水道会計の償還金等の推移を考慮しながら、更新計画を立てていく。</t>
    <rPh sb="0" eb="3">
      <t>サケガワムラ</t>
    </rPh>
    <rPh sb="3" eb="5">
      <t>スイドウ</t>
    </rPh>
    <rPh sb="5" eb="6">
      <t>カン</t>
    </rPh>
    <rPh sb="6" eb="8">
      <t>フセツ</t>
    </rPh>
    <rPh sb="8" eb="10">
      <t>トウショ</t>
    </rPh>
    <rPh sb="11" eb="13">
      <t>カンロ</t>
    </rPh>
    <rPh sb="14" eb="16">
      <t>シセツ</t>
    </rPh>
    <rPh sb="17" eb="20">
      <t>ロウキュウカ</t>
    </rPh>
    <rPh sb="21" eb="22">
      <t>ム</t>
    </rPh>
    <rPh sb="25" eb="27">
      <t>ヘイセイ</t>
    </rPh>
    <rPh sb="29" eb="30">
      <t>ネン</t>
    </rPh>
    <rPh sb="30" eb="31">
      <t>ド</t>
    </rPh>
    <rPh sb="33" eb="35">
      <t>ヘイセイ</t>
    </rPh>
    <rPh sb="37" eb="38">
      <t>ネン</t>
    </rPh>
    <rPh sb="38" eb="39">
      <t>ド</t>
    </rPh>
    <rPh sb="40" eb="42">
      <t>コウシン</t>
    </rPh>
    <rPh sb="42" eb="44">
      <t>ジギョウ</t>
    </rPh>
    <rPh sb="45" eb="47">
      <t>ジッシ</t>
    </rPh>
    <rPh sb="52" eb="53">
      <t>トク</t>
    </rPh>
    <rPh sb="54" eb="56">
      <t>セキメン</t>
    </rPh>
    <rPh sb="56" eb="57">
      <t>カン</t>
    </rPh>
    <rPh sb="65" eb="67">
      <t>ジギョウ</t>
    </rPh>
    <rPh sb="70" eb="72">
      <t>タイシン</t>
    </rPh>
    <rPh sb="72" eb="73">
      <t>カン</t>
    </rPh>
    <rPh sb="75" eb="77">
      <t>コウシン</t>
    </rPh>
    <rPh sb="78" eb="79">
      <t>スス</t>
    </rPh>
    <rPh sb="83" eb="85">
      <t>ロウスイ</t>
    </rPh>
    <rPh sb="86" eb="87">
      <t>スク</t>
    </rPh>
    <rPh sb="89" eb="91">
      <t>アンテイ</t>
    </rPh>
    <rPh sb="93" eb="95">
      <t>キョウキュウ</t>
    </rPh>
    <rPh sb="111" eb="112">
      <t>トウ</t>
    </rPh>
    <rPh sb="113" eb="115">
      <t>シセツ</t>
    </rPh>
    <rPh sb="120" eb="122">
      <t>コウシン</t>
    </rPh>
    <rPh sb="123" eb="124">
      <t>オコナ</t>
    </rPh>
    <rPh sb="126" eb="128">
      <t>アンゼン</t>
    </rPh>
    <rPh sb="129" eb="132">
      <t>スイドウスイ</t>
    </rPh>
    <rPh sb="133" eb="135">
      <t>キョウキュウ</t>
    </rPh>
    <rPh sb="136" eb="137">
      <t>ハカ</t>
    </rPh>
    <rPh sb="145" eb="147">
      <t>セキメン</t>
    </rPh>
    <rPh sb="147" eb="148">
      <t>カン</t>
    </rPh>
    <rPh sb="148" eb="150">
      <t>イガイ</t>
    </rPh>
    <rPh sb="151" eb="153">
      <t>ロウキュウ</t>
    </rPh>
    <rPh sb="153" eb="154">
      <t>カン</t>
    </rPh>
    <rPh sb="160" eb="162">
      <t>コンゴ</t>
    </rPh>
    <rPh sb="163" eb="165">
      <t>スイドウ</t>
    </rPh>
    <rPh sb="165" eb="167">
      <t>カイケイ</t>
    </rPh>
    <rPh sb="168" eb="171">
      <t>ショウカンキン</t>
    </rPh>
    <rPh sb="171" eb="172">
      <t>トウ</t>
    </rPh>
    <rPh sb="173" eb="175">
      <t>スイイ</t>
    </rPh>
    <rPh sb="176" eb="178">
      <t>コウリョ</t>
    </rPh>
    <rPh sb="183" eb="185">
      <t>コウシン</t>
    </rPh>
    <rPh sb="185" eb="187">
      <t>ケイカク</t>
    </rPh>
    <rPh sb="188" eb="189">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</si>
</sst>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4.04</c:v>
                </c:pt>
                <c:pt idx="4" formatCode="#,##0.00;&quot;△&quot;#,##0.00;&quot;-&quot;">
                  <c:v>4.12</c:v>
                </c:pt>
              </c:numCache>
            </c:numRef>
          </c:val>
        </c:ser>
        <c:dLbls>
          <c:showLegendKey val="0"/>
          <c:showVal val="0"/>
          <c:showCatName val="0"/>
          <c:showSerName val="0"/>
          <c:showPercent val="0"/>
          <c:showBubbleSize val="0"/>
        </c:dLbls>
        <c:gapWidth val="150"/>
        <c:axId val="89947520"/>
        <c:axId val="906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89947520"/>
        <c:axId val="90658304"/>
      </c:lineChart>
      <c:dateAx>
        <c:axId val="89947520"/>
        <c:scaling>
          <c:orientation val="minMax"/>
        </c:scaling>
        <c:delete val="1"/>
        <c:axPos val="b"/>
        <c:numFmt formatCode="ge" sourceLinked="1"/>
        <c:majorTickMark val="none"/>
        <c:minorTickMark val="none"/>
        <c:tickLblPos val="none"/>
        <c:crossAx val="90658304"/>
        <c:crosses val="autoZero"/>
        <c:auto val="1"/>
        <c:lblOffset val="100"/>
        <c:baseTimeUnit val="years"/>
      </c:dateAx>
      <c:valAx>
        <c:axId val="906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61.58</c:v>
                </c:pt>
                <c:pt idx="1">
                  <c:v>52.28</c:v>
                </c:pt>
                <c:pt idx="2">
                  <c:v>54.09</c:v>
                </c:pt>
                <c:pt idx="3">
                  <c:v>51.16</c:v>
                </c:pt>
                <c:pt idx="4">
                  <c:v>79.91</c:v>
                </c:pt>
              </c:numCache>
            </c:numRef>
          </c:val>
        </c:ser>
        <c:dLbls>
          <c:showLegendKey val="0"/>
          <c:showVal val="0"/>
          <c:showCatName val="0"/>
          <c:showSerName val="0"/>
          <c:showPercent val="0"/>
          <c:showBubbleSize val="0"/>
        </c:dLbls>
        <c:gapWidth val="150"/>
        <c:axId val="92184576"/>
        <c:axId val="921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2184576"/>
        <c:axId val="92186496"/>
      </c:lineChart>
      <c:dateAx>
        <c:axId val="92184576"/>
        <c:scaling>
          <c:orientation val="minMax"/>
        </c:scaling>
        <c:delete val="1"/>
        <c:axPos val="b"/>
        <c:numFmt formatCode="ge" sourceLinked="1"/>
        <c:majorTickMark val="none"/>
        <c:minorTickMark val="none"/>
        <c:tickLblPos val="none"/>
        <c:crossAx val="92186496"/>
        <c:crosses val="autoZero"/>
        <c:auto val="1"/>
        <c:lblOffset val="100"/>
        <c:baseTimeUnit val="years"/>
      </c:dateAx>
      <c:valAx>
        <c:axId val="921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71.650000000000006</c:v>
                </c:pt>
                <c:pt idx="1">
                  <c:v>84.48</c:v>
                </c:pt>
                <c:pt idx="2">
                  <c:v>77.010000000000005</c:v>
                </c:pt>
                <c:pt idx="3">
                  <c:v>80.47</c:v>
                </c:pt>
                <c:pt idx="4">
                  <c:v>80.36</c:v>
                </c:pt>
              </c:numCache>
            </c:numRef>
          </c:val>
        </c:ser>
        <c:dLbls>
          <c:showLegendKey val="0"/>
          <c:showVal val="0"/>
          <c:showCatName val="0"/>
          <c:showSerName val="0"/>
          <c:showPercent val="0"/>
          <c:showBubbleSize val="0"/>
        </c:dLbls>
        <c:gapWidth val="150"/>
        <c:axId val="92200320"/>
        <c:axId val="977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2200320"/>
        <c:axId val="97732096"/>
      </c:lineChart>
      <c:dateAx>
        <c:axId val="92200320"/>
        <c:scaling>
          <c:orientation val="minMax"/>
        </c:scaling>
        <c:delete val="1"/>
        <c:axPos val="b"/>
        <c:numFmt formatCode="ge" sourceLinked="1"/>
        <c:majorTickMark val="none"/>
        <c:minorTickMark val="none"/>
        <c:tickLblPos val="none"/>
        <c:crossAx val="97732096"/>
        <c:crosses val="autoZero"/>
        <c:auto val="1"/>
        <c:lblOffset val="100"/>
        <c:baseTimeUnit val="years"/>
      </c:dateAx>
      <c:valAx>
        <c:axId val="977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73.23</c:v>
                </c:pt>
                <c:pt idx="1">
                  <c:v>76.17</c:v>
                </c:pt>
                <c:pt idx="2">
                  <c:v>69.319999999999993</c:v>
                </c:pt>
                <c:pt idx="3">
                  <c:v>67.02</c:v>
                </c:pt>
                <c:pt idx="4">
                  <c:v>71.52</c:v>
                </c:pt>
              </c:numCache>
            </c:numRef>
          </c:val>
        </c:ser>
        <c:dLbls>
          <c:showLegendKey val="0"/>
          <c:showVal val="0"/>
          <c:showCatName val="0"/>
          <c:showSerName val="0"/>
          <c:showPercent val="0"/>
          <c:showBubbleSize val="0"/>
        </c:dLbls>
        <c:gapWidth val="150"/>
        <c:axId val="90570752"/>
        <c:axId val="905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0570752"/>
        <c:axId val="90571904"/>
      </c:lineChart>
      <c:dateAx>
        <c:axId val="90570752"/>
        <c:scaling>
          <c:orientation val="minMax"/>
        </c:scaling>
        <c:delete val="1"/>
        <c:axPos val="b"/>
        <c:numFmt formatCode="ge" sourceLinked="1"/>
        <c:majorTickMark val="none"/>
        <c:minorTickMark val="none"/>
        <c:tickLblPos val="none"/>
        <c:crossAx val="90571904"/>
        <c:crosses val="autoZero"/>
        <c:auto val="1"/>
        <c:lblOffset val="100"/>
        <c:baseTimeUnit val="years"/>
      </c:dateAx>
      <c:valAx>
        <c:axId val="905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98016"/>
        <c:axId val="906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98016"/>
        <c:axId val="90612480"/>
      </c:lineChart>
      <c:dateAx>
        <c:axId val="90598016"/>
        <c:scaling>
          <c:orientation val="minMax"/>
        </c:scaling>
        <c:delete val="1"/>
        <c:axPos val="b"/>
        <c:numFmt formatCode="ge" sourceLinked="1"/>
        <c:majorTickMark val="none"/>
        <c:minorTickMark val="none"/>
        <c:tickLblPos val="none"/>
        <c:crossAx val="90612480"/>
        <c:crosses val="autoZero"/>
        <c:auto val="1"/>
        <c:lblOffset val="100"/>
        <c:baseTimeUnit val="years"/>
      </c:dateAx>
      <c:valAx>
        <c:axId val="906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30400"/>
        <c:axId val="910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30400"/>
        <c:axId val="91038080"/>
      </c:lineChart>
      <c:dateAx>
        <c:axId val="90630400"/>
        <c:scaling>
          <c:orientation val="minMax"/>
        </c:scaling>
        <c:delete val="1"/>
        <c:axPos val="b"/>
        <c:numFmt formatCode="ge" sourceLinked="1"/>
        <c:majorTickMark val="none"/>
        <c:minorTickMark val="none"/>
        <c:tickLblPos val="none"/>
        <c:crossAx val="91038080"/>
        <c:crosses val="autoZero"/>
        <c:auto val="1"/>
        <c:lblOffset val="100"/>
        <c:baseTimeUnit val="years"/>
      </c:dateAx>
      <c:valAx>
        <c:axId val="910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70464"/>
        <c:axId val="910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70464"/>
        <c:axId val="91072384"/>
      </c:lineChart>
      <c:dateAx>
        <c:axId val="91070464"/>
        <c:scaling>
          <c:orientation val="minMax"/>
        </c:scaling>
        <c:delete val="1"/>
        <c:axPos val="b"/>
        <c:numFmt formatCode="ge" sourceLinked="1"/>
        <c:majorTickMark val="none"/>
        <c:minorTickMark val="none"/>
        <c:tickLblPos val="none"/>
        <c:crossAx val="91072384"/>
        <c:crosses val="autoZero"/>
        <c:auto val="1"/>
        <c:lblOffset val="100"/>
        <c:baseTimeUnit val="years"/>
      </c:dateAx>
      <c:valAx>
        <c:axId val="910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18208"/>
        <c:axId val="907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18208"/>
        <c:axId val="90720128"/>
      </c:lineChart>
      <c:dateAx>
        <c:axId val="90718208"/>
        <c:scaling>
          <c:orientation val="minMax"/>
        </c:scaling>
        <c:delete val="1"/>
        <c:axPos val="b"/>
        <c:numFmt formatCode="ge" sourceLinked="1"/>
        <c:majorTickMark val="none"/>
        <c:minorTickMark val="none"/>
        <c:tickLblPos val="none"/>
        <c:crossAx val="90720128"/>
        <c:crosses val="autoZero"/>
        <c:auto val="1"/>
        <c:lblOffset val="100"/>
        <c:baseTimeUnit val="years"/>
      </c:dateAx>
      <c:valAx>
        <c:axId val="907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895.74</c:v>
                </c:pt>
                <c:pt idx="1">
                  <c:v>799.65</c:v>
                </c:pt>
                <c:pt idx="2">
                  <c:v>734.05</c:v>
                </c:pt>
                <c:pt idx="3">
                  <c:v>814.57</c:v>
                </c:pt>
                <c:pt idx="4">
                  <c:v>896.63</c:v>
                </c:pt>
              </c:numCache>
            </c:numRef>
          </c:val>
        </c:ser>
        <c:dLbls>
          <c:showLegendKey val="0"/>
          <c:showVal val="0"/>
          <c:showCatName val="0"/>
          <c:showSerName val="0"/>
          <c:showPercent val="0"/>
          <c:showBubbleSize val="0"/>
        </c:dLbls>
        <c:gapWidth val="150"/>
        <c:axId val="90750336"/>
        <c:axId val="907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0750336"/>
        <c:axId val="90752512"/>
      </c:lineChart>
      <c:dateAx>
        <c:axId val="90750336"/>
        <c:scaling>
          <c:orientation val="minMax"/>
        </c:scaling>
        <c:delete val="1"/>
        <c:axPos val="b"/>
        <c:numFmt formatCode="ge" sourceLinked="1"/>
        <c:majorTickMark val="none"/>
        <c:minorTickMark val="none"/>
        <c:tickLblPos val="none"/>
        <c:crossAx val="90752512"/>
        <c:crosses val="autoZero"/>
        <c:auto val="1"/>
        <c:lblOffset val="100"/>
        <c:baseTimeUnit val="years"/>
      </c:dateAx>
      <c:valAx>
        <c:axId val="907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65.11</c:v>
                </c:pt>
                <c:pt idx="1">
                  <c:v>68.540000000000006</c:v>
                </c:pt>
                <c:pt idx="2">
                  <c:v>62.48</c:v>
                </c:pt>
                <c:pt idx="3">
                  <c:v>58.4</c:v>
                </c:pt>
                <c:pt idx="4">
                  <c:v>64.48</c:v>
                </c:pt>
              </c:numCache>
            </c:numRef>
          </c:val>
        </c:ser>
        <c:dLbls>
          <c:showLegendKey val="0"/>
          <c:showVal val="0"/>
          <c:showCatName val="0"/>
          <c:showSerName val="0"/>
          <c:showPercent val="0"/>
          <c:showBubbleSize val="0"/>
        </c:dLbls>
        <c:gapWidth val="150"/>
        <c:axId val="90764800"/>
        <c:axId val="907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0764800"/>
        <c:axId val="90766720"/>
      </c:lineChart>
      <c:dateAx>
        <c:axId val="90764800"/>
        <c:scaling>
          <c:orientation val="minMax"/>
        </c:scaling>
        <c:delete val="1"/>
        <c:axPos val="b"/>
        <c:numFmt formatCode="ge" sourceLinked="1"/>
        <c:majorTickMark val="none"/>
        <c:minorTickMark val="none"/>
        <c:tickLblPos val="none"/>
        <c:crossAx val="90766720"/>
        <c:crosses val="autoZero"/>
        <c:auto val="1"/>
        <c:lblOffset val="100"/>
        <c:baseTimeUnit val="years"/>
      </c:dateAx>
      <c:valAx>
        <c:axId val="907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335.38</c:v>
                </c:pt>
                <c:pt idx="1">
                  <c:v>324.69</c:v>
                </c:pt>
                <c:pt idx="2">
                  <c:v>368.39</c:v>
                </c:pt>
                <c:pt idx="3">
                  <c:v>388.44</c:v>
                </c:pt>
                <c:pt idx="4">
                  <c:v>347.15</c:v>
                </c:pt>
              </c:numCache>
            </c:numRef>
          </c:val>
        </c:ser>
        <c:dLbls>
          <c:showLegendKey val="0"/>
          <c:showVal val="0"/>
          <c:showCatName val="0"/>
          <c:showSerName val="0"/>
          <c:showPercent val="0"/>
          <c:showBubbleSize val="0"/>
        </c:dLbls>
        <c:gapWidth val="150"/>
        <c:axId val="92144384"/>
        <c:axId val="921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2144384"/>
        <c:axId val="92146304"/>
      </c:lineChart>
      <c:dateAx>
        <c:axId val="92144384"/>
        <c:scaling>
          <c:orientation val="minMax"/>
        </c:scaling>
        <c:delete val="1"/>
        <c:axPos val="b"/>
        <c:numFmt formatCode="ge" sourceLinked="1"/>
        <c:majorTickMark val="none"/>
        <c:minorTickMark val="none"/>
        <c:tickLblPos val="none"/>
        <c:crossAx val="92146304"/>
        <c:crosses val="autoZero"/>
        <c:auto val="1"/>
        <c:lblOffset val="100"/>
        <c:baseTimeUnit val="years"/>
      </c:dateAx>
      <c:valAx>
        <c:axId val="921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山形県　鮭川村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4543</v>
      </c>
      <c r="AJ8" s="74"/>
      <c r="AK8" s="74"/>
      <c r="AL8" s="74"/>
      <c r="AM8" s="74"/>
      <c r="AN8" s="74"/>
      <c r="AO8" s="74"/>
      <c r="AP8" s="75"/>
      <c r="AQ8" s="56">
        <f>データ!R6</f>
        <v>122.14</v>
      </c>
      <c r="AR8" s="56"/>
      <c r="AS8" s="56"/>
      <c r="AT8" s="56"/>
      <c r="AU8" s="56"/>
      <c r="AV8" s="56"/>
      <c r="AW8" s="56"/>
      <c r="AX8" s="56"/>
      <c r="AY8" s="56">
        <f>データ!S6</f>
        <v>37.200000000000003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96.52</v>
      </c>
      <c r="S10" s="56"/>
      <c r="T10" s="56"/>
      <c r="U10" s="56"/>
      <c r="V10" s="56"/>
      <c r="W10" s="56"/>
      <c r="X10" s="56"/>
      <c r="Y10" s="56"/>
      <c r="Z10" s="64">
        <f>データ!P6</f>
        <v>4200</v>
      </c>
      <c r="AA10" s="64"/>
      <c r="AB10" s="64"/>
      <c r="AC10" s="64"/>
      <c r="AD10" s="64"/>
      <c r="AE10" s="64"/>
      <c r="AF10" s="64"/>
      <c r="AG10" s="64"/>
      <c r="AH10" s="2"/>
      <c r="AI10" s="64">
        <f>データ!T6</f>
        <v>4354</v>
      </c>
      <c r="AJ10" s="64"/>
      <c r="AK10" s="64"/>
      <c r="AL10" s="64"/>
      <c r="AM10" s="64"/>
      <c r="AN10" s="64"/>
      <c r="AO10" s="64"/>
      <c r="AP10" s="64"/>
      <c r="AQ10" s="56">
        <f>データ!U6</f>
        <v>36.799999999999997</v>
      </c>
      <c r="AR10" s="56"/>
      <c r="AS10" s="56"/>
      <c r="AT10" s="56"/>
      <c r="AU10" s="56"/>
      <c r="AV10" s="56"/>
      <c r="AW10" s="56"/>
      <c r="AX10" s="56"/>
      <c r="AY10" s="56">
        <f>データ!V6</f>
        <v>118.32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63665</v>
      </c>
      <c r="D6" s="31">
        <f t="shared" si="3"/>
        <v>47</v>
      </c>
      <c r="E6" s="31">
        <f t="shared" si="3"/>
        <v>1</v>
      </c>
      <c r="F6" s="31">
        <f t="shared" si="3"/>
        <v>0</v>
      </c>
      <c r="G6" s="31">
        <f t="shared" si="3"/>
        <v>0</v>
      </c>
      <c r="H6" s="31" t="str">
        <f t="shared" si="3"/>
        <v>山形県　鮭川村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96.52</v>
      </c>
      <c r="P6" s="32">
        <f t="shared" si="3"/>
        <v>4200</v>
      </c>
      <c r="Q6" s="32">
        <f t="shared" si="3"/>
        <v>4543</v>
      </c>
      <c r="R6" s="32">
        <f t="shared" si="3"/>
        <v>122.14</v>
      </c>
      <c r="S6" s="32">
        <f t="shared" si="3"/>
        <v>37.200000000000003</v>
      </c>
      <c r="T6" s="32">
        <f t="shared" si="3"/>
        <v>4354</v>
      </c>
      <c r="U6" s="32">
        <f t="shared" si="3"/>
        <v>36.799999999999997</v>
      </c>
      <c r="V6" s="32">
        <f t="shared" si="3"/>
        <v>118.32</v>
      </c>
      <c r="W6" s="33">
        <f>IF(W7="",NA(),W7)</f>
        <v>73.23</v>
      </c>
      <c r="X6" s="33">
        <f t="shared" ref="X6:AF6" si="4">IF(X7="",NA(),X7)</f>
        <v>76.17</v>
      </c>
      <c r="Y6" s="33">
        <f t="shared" si="4"/>
        <v>69.319999999999993</v>
      </c>
      <c r="Z6" s="33">
        <f t="shared" si="4"/>
        <v>67.02</v>
      </c>
      <c r="AA6" s="33">
        <f t="shared" si="4"/>
        <v>71.52</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895.74</v>
      </c>
      <c r="BE6" s="33">
        <f t="shared" ref="BE6:BM6" si="7">IF(BE7="",NA(),BE7)</f>
        <v>799.65</v>
      </c>
      <c r="BF6" s="33">
        <f t="shared" si="7"/>
        <v>734.05</v>
      </c>
      <c r="BG6" s="33">
        <f t="shared" si="7"/>
        <v>814.57</v>
      </c>
      <c r="BH6" s="33">
        <f t="shared" si="7"/>
        <v>896.63</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65.11</v>
      </c>
      <c r="BP6" s="33">
        <f t="shared" ref="BP6:BX6" si="8">IF(BP7="",NA(),BP7)</f>
        <v>68.540000000000006</v>
      </c>
      <c r="BQ6" s="33">
        <f t="shared" si="8"/>
        <v>62.48</v>
      </c>
      <c r="BR6" s="33">
        <f t="shared" si="8"/>
        <v>58.4</v>
      </c>
      <c r="BS6" s="33">
        <f t="shared" si="8"/>
        <v>64.48</v>
      </c>
      <c r="BT6" s="33">
        <f t="shared" si="8"/>
        <v>56.46</v>
      </c>
      <c r="BU6" s="33">
        <f t="shared" si="8"/>
        <v>19.77</v>
      </c>
      <c r="BV6" s="33">
        <f t="shared" si="8"/>
        <v>34.25</v>
      </c>
      <c r="BW6" s="33">
        <f t="shared" si="8"/>
        <v>46.48</v>
      </c>
      <c r="BX6" s="33">
        <f t="shared" si="8"/>
        <v>40.6</v>
      </c>
      <c r="BY6" s="32" t="str">
        <f>IF(BY7="","",IF(BY7="-","【-】","【"&amp;SUBSTITUTE(TEXT(BY7,"#,##0.00"),"-","△")&amp;"】"))</f>
        <v>【33.35】</v>
      </c>
      <c r="BZ6" s="33">
        <f>IF(BZ7="",NA(),BZ7)</f>
        <v>335.38</v>
      </c>
      <c r="CA6" s="33">
        <f t="shared" ref="CA6:CI6" si="9">IF(CA7="",NA(),CA7)</f>
        <v>324.69</v>
      </c>
      <c r="CB6" s="33">
        <f t="shared" si="9"/>
        <v>368.39</v>
      </c>
      <c r="CC6" s="33">
        <f t="shared" si="9"/>
        <v>388.44</v>
      </c>
      <c r="CD6" s="33">
        <f t="shared" si="9"/>
        <v>347.15</v>
      </c>
      <c r="CE6" s="33">
        <f t="shared" si="9"/>
        <v>306.49</v>
      </c>
      <c r="CF6" s="33">
        <f t="shared" si="9"/>
        <v>878.73</v>
      </c>
      <c r="CG6" s="33">
        <f t="shared" si="9"/>
        <v>501.18</v>
      </c>
      <c r="CH6" s="33">
        <f t="shared" si="9"/>
        <v>376.61</v>
      </c>
      <c r="CI6" s="33">
        <f t="shared" si="9"/>
        <v>440.03</v>
      </c>
      <c r="CJ6" s="32" t="str">
        <f>IF(CJ7="","",IF(CJ7="-","【-】","【"&amp;SUBSTITUTE(TEXT(CJ7,"#,##0.00"),"-","△")&amp;"】"))</f>
        <v>【524.69】</v>
      </c>
      <c r="CK6" s="33">
        <f>IF(CK7="",NA(),CK7)</f>
        <v>61.58</v>
      </c>
      <c r="CL6" s="33">
        <f t="shared" ref="CL6:CT6" si="10">IF(CL7="",NA(),CL7)</f>
        <v>52.28</v>
      </c>
      <c r="CM6" s="33">
        <f t="shared" si="10"/>
        <v>54.09</v>
      </c>
      <c r="CN6" s="33">
        <f t="shared" si="10"/>
        <v>51.16</v>
      </c>
      <c r="CO6" s="33">
        <f t="shared" si="10"/>
        <v>79.91</v>
      </c>
      <c r="CP6" s="33">
        <f t="shared" si="10"/>
        <v>58.25</v>
      </c>
      <c r="CQ6" s="33">
        <f t="shared" si="10"/>
        <v>57.17</v>
      </c>
      <c r="CR6" s="33">
        <f t="shared" si="10"/>
        <v>57.55</v>
      </c>
      <c r="CS6" s="33">
        <f t="shared" si="10"/>
        <v>57.43</v>
      </c>
      <c r="CT6" s="33">
        <f t="shared" si="10"/>
        <v>57.29</v>
      </c>
      <c r="CU6" s="32" t="str">
        <f>IF(CU7="","",IF(CU7="-","【-】","【"&amp;SUBSTITUTE(TEXT(CU7,"#,##0.00"),"-","△")&amp;"】"))</f>
        <v>【57.58】</v>
      </c>
      <c r="CV6" s="33">
        <f>IF(CV7="",NA(),CV7)</f>
        <v>71.650000000000006</v>
      </c>
      <c r="CW6" s="33">
        <f t="shared" ref="CW6:DE6" si="11">IF(CW7="",NA(),CW7)</f>
        <v>84.48</v>
      </c>
      <c r="CX6" s="33">
        <f t="shared" si="11"/>
        <v>77.010000000000005</v>
      </c>
      <c r="CY6" s="33">
        <f t="shared" si="11"/>
        <v>80.47</v>
      </c>
      <c r="CZ6" s="33">
        <f t="shared" si="11"/>
        <v>80.36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4.04</v>
      </c>
      <c r="EG6" s="33">
        <f t="shared" si="14"/>
        <v>4.12</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63665</v>
      </c>
      <c r="D7" s="35">
        <v>47</v>
      </c>
      <c r="E7" s="35">
        <v>1</v>
      </c>
      <c r="F7" s="35">
        <v>0</v>
      </c>
      <c r="G7" s="35">
        <v>0</v>
      </c>
      <c r="H7" s="35" t="s">
        <v>93</v>
      </c>
      <c r="I7" s="35" t="s">
        <v>94</v>
      </c>
      <c r="J7" s="35" t="s">
        <v>95</v>
      </c>
      <c r="K7" s="35" t="s">
        <v>96</v>
      </c>
      <c r="L7" s="35" t="s">
        <v>97</v>
      </c>
      <c r="M7" s="36" t="s">
        <v>98</v>
      </c>
      <c r="N7" s="36" t="s">
        <v>99</v>
      </c>
      <c r="O7" s="36">
        <v>96.52</v>
      </c>
      <c r="P7" s="36">
        <v>4200</v>
      </c>
      <c r="Q7" s="36">
        <v>4543</v>
      </c>
      <c r="R7" s="36">
        <v>122.14</v>
      </c>
      <c r="S7" s="36">
        <v>37.200000000000003</v>
      </c>
      <c r="T7" s="36">
        <v>4354</v>
      </c>
      <c r="U7" s="36">
        <v>36.799999999999997</v>
      </c>
      <c r="V7" s="36">
        <v>118.32</v>
      </c>
      <c r="W7" s="36">
        <v>73.23</v>
      </c>
      <c r="X7" s="36">
        <v>76.17</v>
      </c>
      <c r="Y7" s="36">
        <v>69.319999999999993</v>
      </c>
      <c r="Z7" s="36">
        <v>67.02</v>
      </c>
      <c r="AA7" s="36">
        <v>71.52</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895.74</v>
      </c>
      <c r="BE7" s="36">
        <v>799.65</v>
      </c>
      <c r="BF7" s="36">
        <v>734.05</v>
      </c>
      <c r="BG7" s="36">
        <v>814.57</v>
      </c>
      <c r="BH7" s="36">
        <v>896.63</v>
      </c>
      <c r="BI7" s="36">
        <v>1124.6400000000001</v>
      </c>
      <c r="BJ7" s="36">
        <v>1108.26</v>
      </c>
      <c r="BK7" s="36">
        <v>1113.76</v>
      </c>
      <c r="BL7" s="36">
        <v>1125.69</v>
      </c>
      <c r="BM7" s="36">
        <v>1134.67</v>
      </c>
      <c r="BN7" s="36">
        <v>1242.9000000000001</v>
      </c>
      <c r="BO7" s="36">
        <v>65.11</v>
      </c>
      <c r="BP7" s="36">
        <v>68.540000000000006</v>
      </c>
      <c r="BQ7" s="36">
        <v>62.48</v>
      </c>
      <c r="BR7" s="36">
        <v>58.4</v>
      </c>
      <c r="BS7" s="36">
        <v>64.48</v>
      </c>
      <c r="BT7" s="36">
        <v>56.46</v>
      </c>
      <c r="BU7" s="36">
        <v>19.77</v>
      </c>
      <c r="BV7" s="36">
        <v>34.25</v>
      </c>
      <c r="BW7" s="36">
        <v>46.48</v>
      </c>
      <c r="BX7" s="36">
        <v>40.6</v>
      </c>
      <c r="BY7" s="36">
        <v>33.35</v>
      </c>
      <c r="BZ7" s="36">
        <v>335.38</v>
      </c>
      <c r="CA7" s="36">
        <v>324.69</v>
      </c>
      <c r="CB7" s="36">
        <v>368.39</v>
      </c>
      <c r="CC7" s="36">
        <v>388.44</v>
      </c>
      <c r="CD7" s="36">
        <v>347.15</v>
      </c>
      <c r="CE7" s="36">
        <v>306.49</v>
      </c>
      <c r="CF7" s="36">
        <v>878.73</v>
      </c>
      <c r="CG7" s="36">
        <v>501.18</v>
      </c>
      <c r="CH7" s="36">
        <v>376.61</v>
      </c>
      <c r="CI7" s="36">
        <v>440.03</v>
      </c>
      <c r="CJ7" s="36">
        <v>524.69000000000005</v>
      </c>
      <c r="CK7" s="36">
        <v>61.58</v>
      </c>
      <c r="CL7" s="36">
        <v>52.28</v>
      </c>
      <c r="CM7" s="36">
        <v>54.09</v>
      </c>
      <c r="CN7" s="36">
        <v>51.16</v>
      </c>
      <c r="CO7" s="36">
        <v>79.91</v>
      </c>
      <c r="CP7" s="36">
        <v>58.25</v>
      </c>
      <c r="CQ7" s="36">
        <v>57.17</v>
      </c>
      <c r="CR7" s="36">
        <v>57.55</v>
      </c>
      <c r="CS7" s="36">
        <v>57.43</v>
      </c>
      <c r="CT7" s="36">
        <v>57.29</v>
      </c>
      <c r="CU7" s="36">
        <v>57.58</v>
      </c>
      <c r="CV7" s="36">
        <v>71.650000000000006</v>
      </c>
      <c r="CW7" s="36">
        <v>84.48</v>
      </c>
      <c r="CX7" s="36">
        <v>77.010000000000005</v>
      </c>
      <c r="CY7" s="36">
        <v>80.47</v>
      </c>
      <c r="CZ7" s="36">
        <v>80.36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4.04</v>
      </c>
      <c r="EG7" s="36">
        <v>4.12</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2017-02-07T04:54:01Z</cp:lastPrinted>
  <dcterms:created xsi:type="dcterms:W3CDTF">2016-12-02T02:16:10Z</dcterms:created>
  <dcterms:modified xsi:type="dcterms:W3CDTF">2017-02-07T04:54:06Z</dcterms:modified>
  <cp:category/>
</cp:coreProperties>
</file>