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<sst xmlns="http://schemas.openxmlformats.org/spreadsheetml/2006/main" count="218" uniqueCount="108">
  <si>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</si>
  <si>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</si>
  <si>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</si>
  <si>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</si>
  <si>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</si>
  <si>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</si>
  <si>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</si>
  <si>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</si>
  <si>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</si>
  <si>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</si>
  <si>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</si>
  <si>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</si>
  <si>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</si>
  <si>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</si>
  <si>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</si>
  <si>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</si>
  <si>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</si>
  <si>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</si>
  <si>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</si>
  <si>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</si>
  <si>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</si>
  <si>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</si>
  <si>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</si>
  <si>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</si>
  <si>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</si>
  <si>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</si>
  <si>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</si>
  <si>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</si>
  <si>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</si>
  <si>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</si>
  <si>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</si>
  <si>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</si>
  <si>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</si>
  <si>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</si>
  <si>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</si>
  <si>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</si>
  <si>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</si>
  <si>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</si>
  <si>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</si>
  <si>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</si>
  <si>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</si>
  <si>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</si>
  <si>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</si>
  <si>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</si>
  <si>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</si>
  <si>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</si>
  <si>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</si>
  <si>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</si>
  <si>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</si>
  <si>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</si>
  <si>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</si>
  <si>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</si>
  <si>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</si>
  <si>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</si>
  <si>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</si>
  <si>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</si>
  <si>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</si>
  <si>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</si>
  <si>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</si>
  <si>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</si>
  <si>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</si>
  <si>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</si>
  <si>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</si>
  <si>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</si>
  <si>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</si>
  <si>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</si>
  <si>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</si>
  <si>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</si>
  <si>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</si>
  <si>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</si>
  <si>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</si>
  <si>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</si>
  <si>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</si>
  <si>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</si>
  <si>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</si>
  <si>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</si>
  <si>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</si>
  <si>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</si>
  <si>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</si>
  <si>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</si>
  <si>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</si>
  <si>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</si>
  <si>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</si>
  <si>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</si>
  <si>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</si>
  <si>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</si>
  <si>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</si>
  <si>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</si>
  <si>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</si>
  <si>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</si>
  <si>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</si>
  <si>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</si>
  <si>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</si>
  <si>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戸沢村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</si>
  <si>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</si>
  <si>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</si>
  <si>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</si>
  <si>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</si>
  <si>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</si>
  <si>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</si>
  <si>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</si>
  <si>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</si>
  <si>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</si>
  <si>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</si>
  <si>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</si>
  <si>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を改善するため、計画的な改良工事と維持管理を行い、業務の見直しや民間委託など事務の効率化を行う。料金収入に関して高額の滞納者が存在するため、社会情勢も考慮しながら電話や訪問を行い納付を促し、今後も収納率の向上に努めたい。</t>
    <rPh sb="9" eb="11">
      <t>カイゼン</t>
    </rPh>
    <rPh sb="16" eb="19">
      <t>ケイカクテキ</t>
    </rPh>
    <rPh sb="20" eb="22">
      <t>カイリョウ</t>
    </rPh>
    <rPh sb="22" eb="24">
      <t>コウジ</t>
    </rPh>
    <rPh sb="25" eb="27">
      <t>イジ</t>
    </rPh>
    <rPh sb="27" eb="29">
      <t>カンリ</t>
    </rPh>
    <rPh sb="30" eb="31">
      <t>オコナ</t>
    </rPh>
    <rPh sb="33" eb="35">
      <t>ギョウム</t>
    </rPh>
    <rPh sb="36" eb="38">
      <t>ミナオ</t>
    </rPh>
    <rPh sb="40" eb="42">
      <t>ミンカン</t>
    </rPh>
    <rPh sb="42" eb="44">
      <t>イタク</t>
    </rPh>
    <rPh sb="46" eb="48">
      <t>ジム</t>
    </rPh>
    <rPh sb="49" eb="52">
      <t>コウリツカ</t>
    </rPh>
    <rPh sb="53" eb="54">
      <t>オコナ</t>
    </rPh>
    <rPh sb="56" eb="58">
      <t>リョウキン</t>
    </rPh>
    <rPh sb="58" eb="60">
      <t>シュウニュウ</t>
    </rPh>
    <rPh sb="61" eb="62">
      <t>カン</t>
    </rPh>
    <rPh sb="64" eb="66">
      <t>コウガク</t>
    </rPh>
    <rPh sb="67" eb="70">
      <t>タイノウシャ</t>
    </rPh>
    <rPh sb="71" eb="73">
      <t>ソンザイ</t>
    </rPh>
    <rPh sb="78" eb="80">
      <t>シャカイ</t>
    </rPh>
    <rPh sb="80" eb="82">
      <t>ジョウセイ</t>
    </rPh>
    <rPh sb="83" eb="85">
      <t>コウリョ</t>
    </rPh>
    <rPh sb="89" eb="91">
      <t>デンワ</t>
    </rPh>
    <rPh sb="92" eb="94">
      <t>ホウモン</t>
    </rPh>
    <rPh sb="95" eb="96">
      <t>オコナ</t>
    </rPh>
    <rPh sb="97" eb="99">
      <t>ノウフ</t>
    </rPh>
    <rPh sb="100" eb="101">
      <t>ウナガ</t>
    </rPh>
    <rPh sb="103" eb="105">
      <t>コンゴ</t>
    </rPh>
    <rPh sb="106" eb="108">
      <t>シュウノウ</t>
    </rPh>
    <rPh sb="108" eb="109">
      <t>リツ</t>
    </rPh>
    <rPh sb="110" eb="112">
      <t>コウジョウ</t>
    </rPh>
    <rPh sb="113" eb="114">
      <t>ツト</t>
    </rPh>
    <phoneticPr fontId="4"/>
  </si>
  <si>
    <t>　平成26年度で老朽管更新工事は一旦完了した。一部区域内にはまだ老朽管が残っているが、これは他の工事（高規格道路関連）に併せ行う予定となっている。今後は耐用年数と本村の給水人口などの状況を考慮しながら、短期間に更新費用が極端に大きくならないよう計画的、順次更新を実施していく。平成28年度より、昭和47年から稼働している草薙飲料水供給施設の更新事業が始まり、基本設計を実施した。実施設計は平成30年度以降に行う計画となっており、水道事業の経営状況と村の財政を鑑みながら施工していく。</t>
    <rPh sb="1" eb="3">
      <t>ヘイセイ</t>
    </rPh>
    <rPh sb="5" eb="7">
      <t>ネンド</t>
    </rPh>
    <rPh sb="8" eb="10">
      <t>ロウキュウ</t>
    </rPh>
    <rPh sb="10" eb="11">
      <t>カン</t>
    </rPh>
    <rPh sb="11" eb="13">
      <t>コウシン</t>
    </rPh>
    <rPh sb="13" eb="15">
      <t>コウジ</t>
    </rPh>
    <rPh sb="16" eb="18">
      <t>イッタン</t>
    </rPh>
    <rPh sb="18" eb="20">
      <t>カンリョウ</t>
    </rPh>
    <rPh sb="23" eb="25">
      <t>イチブ</t>
    </rPh>
    <rPh sb="25" eb="27">
      <t>クイキ</t>
    </rPh>
    <rPh sb="27" eb="28">
      <t>ナイ</t>
    </rPh>
    <rPh sb="32" eb="34">
      <t>ロウキュウ</t>
    </rPh>
    <rPh sb="34" eb="35">
      <t>カン</t>
    </rPh>
    <rPh sb="36" eb="37">
      <t>ノコ</t>
    </rPh>
    <rPh sb="46" eb="47">
      <t>タ</t>
    </rPh>
    <rPh sb="48" eb="50">
      <t>コウジ</t>
    </rPh>
    <rPh sb="51" eb="54">
      <t>コウキカク</t>
    </rPh>
    <rPh sb="54" eb="56">
      <t>ドウロ</t>
    </rPh>
    <rPh sb="56" eb="58">
      <t>カンレン</t>
    </rPh>
    <rPh sb="60" eb="61">
      <t>アワ</t>
    </rPh>
    <rPh sb="62" eb="63">
      <t>オコナ</t>
    </rPh>
    <rPh sb="64" eb="66">
      <t>ヨテイ</t>
    </rPh>
    <rPh sb="73" eb="75">
      <t>コンゴ</t>
    </rPh>
    <rPh sb="76" eb="78">
      <t>タイヨウ</t>
    </rPh>
    <rPh sb="78" eb="80">
      <t>ネンスウ</t>
    </rPh>
    <rPh sb="81" eb="83">
      <t>ホンソン</t>
    </rPh>
    <rPh sb="84" eb="86">
      <t>キュウスイ</t>
    </rPh>
    <rPh sb="86" eb="88">
      <t>ジンコウ</t>
    </rPh>
    <rPh sb="91" eb="93">
      <t>ジョウキョウ</t>
    </rPh>
    <rPh sb="94" eb="96">
      <t>コウリョ</t>
    </rPh>
    <rPh sb="101" eb="104">
      <t>タンキカン</t>
    </rPh>
    <rPh sb="105" eb="107">
      <t>コウシン</t>
    </rPh>
    <rPh sb="107" eb="109">
      <t>ヒヨウ</t>
    </rPh>
    <rPh sb="110" eb="112">
      <t>キョクタン</t>
    </rPh>
    <rPh sb="113" eb="114">
      <t>オオ</t>
    </rPh>
    <rPh sb="122" eb="124">
      <t>ケイカク</t>
    </rPh>
    <rPh sb="124" eb="125">
      <t>テキ</t>
    </rPh>
    <rPh sb="126" eb="128">
      <t>ジュンジ</t>
    </rPh>
    <rPh sb="128" eb="130">
      <t>コウシン</t>
    </rPh>
    <rPh sb="131" eb="133">
      <t>ジッシ</t>
    </rPh>
    <rPh sb="138" eb="140">
      <t>ヘイセイ</t>
    </rPh>
    <rPh sb="142" eb="144">
      <t>ネンド</t>
    </rPh>
    <rPh sb="147" eb="149">
      <t>ショウワ</t>
    </rPh>
    <rPh sb="151" eb="152">
      <t>ネン</t>
    </rPh>
    <rPh sb="154" eb="156">
      <t>カドウ</t>
    </rPh>
    <rPh sb="160" eb="162">
      <t>クサナギ</t>
    </rPh>
    <rPh sb="162" eb="165">
      <t>インリョウスイ</t>
    </rPh>
    <rPh sb="165" eb="167">
      <t>キョウキュウ</t>
    </rPh>
    <rPh sb="167" eb="169">
      <t>シセツ</t>
    </rPh>
    <rPh sb="170" eb="172">
      <t>コウシン</t>
    </rPh>
    <rPh sb="172" eb="174">
      <t>ジギョウ</t>
    </rPh>
    <rPh sb="175" eb="176">
      <t>ハジ</t>
    </rPh>
    <rPh sb="179" eb="181">
      <t>キホン</t>
    </rPh>
    <rPh sb="181" eb="183">
      <t>セッケイ</t>
    </rPh>
    <rPh sb="184" eb="186">
      <t>ジッシ</t>
    </rPh>
    <rPh sb="189" eb="191">
      <t>ジッシ</t>
    </rPh>
    <rPh sb="191" eb="193">
      <t>セッケイ</t>
    </rPh>
    <rPh sb="194" eb="196">
      <t>ヘイセイ</t>
    </rPh>
    <rPh sb="198" eb="200">
      <t>ネンド</t>
    </rPh>
    <rPh sb="200" eb="202">
      <t>イコウ</t>
    </rPh>
    <rPh sb="203" eb="204">
      <t>オコナ</t>
    </rPh>
    <rPh sb="205" eb="207">
      <t>ケイカク</t>
    </rPh>
    <rPh sb="214" eb="216">
      <t>スイドウ</t>
    </rPh>
    <rPh sb="216" eb="218">
      <t>ジギョウ</t>
    </rPh>
    <rPh sb="219" eb="221">
      <t>ケイエイ</t>
    </rPh>
    <rPh sb="221" eb="223">
      <t>ジョウキョウ</t>
    </rPh>
    <rPh sb="224" eb="225">
      <t>ムラ</t>
    </rPh>
    <rPh sb="226" eb="228">
      <t>ザイセイ</t>
    </rPh>
    <rPh sb="229" eb="230">
      <t>カンガ</t>
    </rPh>
    <rPh sb="234" eb="236">
      <t>セコウ</t>
    </rPh>
    <phoneticPr fontId="4"/>
  </si>
  <si>
    <t>　収益的収支比率は平成27年度に大幅に向上した。これは平成27年度に建設改良事業が無かったことと料金収入が増加したことに起因する。料金収入は平成27年度に観光客の増加等により業務営業用の料金が増え、高額滞納者対策として分納確約書を締結し料金収納の向上に努めた。これにより、料金回収率は徐々にではあるが、右肩上がりとなり、平成27年度に約60％に達し、類似団体平均値よりも約20％高くなっている。今後も適切な料金収入に努め、改善を図っていく。給水原価が類似団体平均よりも高くなっているのは、建設改良事業によって地方債償還金が大きいことと、年間総有収水量の低下が影響している。しかし、管路更新工事が平成26年度で一旦終了したため、今後は類似団体平均を下回って行くと考えられる。年間総有収水量は、給水人口の減少に伴って新鮮な水道水を維持するために必要な年間有効無収水量が増したことと不明水が影響している。これらは有収率の低下にも繋がっているため、夜間配水流量を低いレベルで維持しながら、適切な維持管理に努めていく。また、将来的に老朽管更新を行う際は配水管の口径、延長など規模の縮小を視野に入れていく必要があると思われる。</t>
    <rPh sb="1" eb="3">
      <t>シュウエキ</t>
    </rPh>
    <rPh sb="3" eb="4">
      <t>テキ</t>
    </rPh>
    <rPh sb="4" eb="6">
      <t>シュウシ</t>
    </rPh>
    <rPh sb="6" eb="8">
      <t>ヒリツ</t>
    </rPh>
    <rPh sb="9" eb="11">
      <t>ヘイセイ</t>
    </rPh>
    <rPh sb="13" eb="15">
      <t>ネンド</t>
    </rPh>
    <rPh sb="16" eb="18">
      <t>オオハバ</t>
    </rPh>
    <rPh sb="19" eb="21">
      <t>コウジョウ</t>
    </rPh>
    <rPh sb="27" eb="29">
      <t>ヘイセイ</t>
    </rPh>
    <rPh sb="31" eb="33">
      <t>ネンド</t>
    </rPh>
    <rPh sb="34" eb="36">
      <t>ケンセツ</t>
    </rPh>
    <rPh sb="36" eb="38">
      <t>カイリョウ</t>
    </rPh>
    <rPh sb="38" eb="40">
      <t>ジギョウ</t>
    </rPh>
    <rPh sb="41" eb="42">
      <t>ナ</t>
    </rPh>
    <rPh sb="48" eb="50">
      <t>リョウキン</t>
    </rPh>
    <rPh sb="50" eb="52">
      <t>シュウニュウ</t>
    </rPh>
    <rPh sb="53" eb="55">
      <t>ゾウカ</t>
    </rPh>
    <rPh sb="60" eb="62">
      <t>キイン</t>
    </rPh>
    <rPh sb="65" eb="67">
      <t>リョウキン</t>
    </rPh>
    <rPh sb="67" eb="69">
      <t>シュウニュウ</t>
    </rPh>
    <rPh sb="70" eb="72">
      <t>ヘイセイ</t>
    </rPh>
    <rPh sb="74" eb="76">
      <t>ネンド</t>
    </rPh>
    <rPh sb="77" eb="80">
      <t>カンコウキャク</t>
    </rPh>
    <rPh sb="81" eb="83">
      <t>ゾウカ</t>
    </rPh>
    <rPh sb="83" eb="84">
      <t>トウ</t>
    </rPh>
    <rPh sb="87" eb="89">
      <t>ギョウム</t>
    </rPh>
    <rPh sb="89" eb="92">
      <t>エイギョウヨウ</t>
    </rPh>
    <rPh sb="93" eb="95">
      <t>リョウキン</t>
    </rPh>
    <rPh sb="96" eb="97">
      <t>フ</t>
    </rPh>
    <rPh sb="99" eb="101">
      <t>コウガク</t>
    </rPh>
    <rPh sb="101" eb="104">
      <t>タイノウシャ</t>
    </rPh>
    <rPh sb="104" eb="106">
      <t>タイサク</t>
    </rPh>
    <rPh sb="109" eb="111">
      <t>ブンノウ</t>
    </rPh>
    <rPh sb="111" eb="114">
      <t>カクヤクショ</t>
    </rPh>
    <rPh sb="115" eb="117">
      <t>テイケツ</t>
    </rPh>
    <rPh sb="118" eb="120">
      <t>リョウキン</t>
    </rPh>
    <rPh sb="120" eb="122">
      <t>シュウノウ</t>
    </rPh>
    <rPh sb="123" eb="125">
      <t>コウジョウ</t>
    </rPh>
    <rPh sb="126" eb="127">
      <t>ツト</t>
    </rPh>
    <rPh sb="136" eb="138">
      <t>リョウキン</t>
    </rPh>
    <rPh sb="138" eb="140">
      <t>カイシュウ</t>
    </rPh>
    <rPh sb="140" eb="141">
      <t>リツ</t>
    </rPh>
    <rPh sb="142" eb="144">
      <t>ジョジョ</t>
    </rPh>
    <rPh sb="151" eb="153">
      <t>ミギカタ</t>
    </rPh>
    <rPh sb="153" eb="154">
      <t>ア</t>
    </rPh>
    <rPh sb="160" eb="162">
      <t>ヘイセイ</t>
    </rPh>
    <rPh sb="164" eb="166">
      <t>ネンド</t>
    </rPh>
    <rPh sb="167" eb="168">
      <t>ヤク</t>
    </rPh>
    <rPh sb="172" eb="173">
      <t>タッ</t>
    </rPh>
    <rPh sb="175" eb="177">
      <t>ルイジ</t>
    </rPh>
    <rPh sb="177" eb="179">
      <t>ダンタイ</t>
    </rPh>
    <rPh sb="179" eb="181">
      <t>ヘイキン</t>
    </rPh>
    <rPh sb="181" eb="182">
      <t>チ</t>
    </rPh>
    <rPh sb="185" eb="186">
      <t>ヤク</t>
    </rPh>
    <rPh sb="189" eb="190">
      <t>タカ</t>
    </rPh>
    <rPh sb="197" eb="199">
      <t>コンゴ</t>
    </rPh>
    <rPh sb="200" eb="202">
      <t>テキセツ</t>
    </rPh>
    <rPh sb="203" eb="205">
      <t>リョウキン</t>
    </rPh>
    <rPh sb="205" eb="207">
      <t>シュウニュウ</t>
    </rPh>
    <rPh sb="208" eb="209">
      <t>ツト</t>
    </rPh>
    <rPh sb="211" eb="213">
      <t>カイゼン</t>
    </rPh>
    <rPh sb="214" eb="215">
      <t>ハカ</t>
    </rPh>
    <rPh sb="220" eb="222">
      <t>キュウスイ</t>
    </rPh>
    <rPh sb="222" eb="224">
      <t>ゲンカ</t>
    </rPh>
    <rPh sb="225" eb="227">
      <t>ルイジ</t>
    </rPh>
    <rPh sb="227" eb="229">
      <t>ダンタイ</t>
    </rPh>
    <rPh sb="229" eb="231">
      <t>ヘイキン</t>
    </rPh>
    <rPh sb="234" eb="235">
      <t>タカ</t>
    </rPh>
    <rPh sb="244" eb="246">
      <t>ケンセツ</t>
    </rPh>
    <rPh sb="246" eb="248">
      <t>カイリョウ</t>
    </rPh>
    <rPh sb="248" eb="250">
      <t>ジギョウ</t>
    </rPh>
    <rPh sb="254" eb="256">
      <t>チホウ</t>
    </rPh>
    <rPh sb="256" eb="257">
      <t>サイ</t>
    </rPh>
    <rPh sb="257" eb="260">
      <t>ショウカンキン</t>
    </rPh>
    <rPh sb="261" eb="262">
      <t>オオ</t>
    </rPh>
    <rPh sb="268" eb="270">
      <t>ネンカン</t>
    </rPh>
    <rPh sb="270" eb="271">
      <t>ソウ</t>
    </rPh>
    <rPh sb="271" eb="273">
      <t>ユウシュウ</t>
    </rPh>
    <rPh sb="273" eb="275">
      <t>スイリョウ</t>
    </rPh>
    <rPh sb="276" eb="278">
      <t>テイカ</t>
    </rPh>
    <rPh sb="279" eb="281">
      <t>エイキョウ</t>
    </rPh>
    <rPh sb="290" eb="292">
      <t>カンロ</t>
    </rPh>
    <rPh sb="292" eb="294">
      <t>コウシン</t>
    </rPh>
    <rPh sb="294" eb="296">
      <t>コウジ</t>
    </rPh>
    <rPh sb="297" eb="299">
      <t>ヘイセイ</t>
    </rPh>
    <rPh sb="301" eb="302">
      <t>ネン</t>
    </rPh>
    <rPh sb="302" eb="303">
      <t>ド</t>
    </rPh>
    <rPh sb="304" eb="306">
      <t>イッタン</t>
    </rPh>
    <rPh sb="306" eb="308">
      <t>シュウリョウ</t>
    </rPh>
    <rPh sb="313" eb="315">
      <t>コンゴ</t>
    </rPh>
    <rPh sb="316" eb="318">
      <t>ルイジ</t>
    </rPh>
    <rPh sb="318" eb="320">
      <t>ダンタイ</t>
    </rPh>
    <rPh sb="320" eb="322">
      <t>ヘイキン</t>
    </rPh>
    <rPh sb="323" eb="325">
      <t>シタマワ</t>
    </rPh>
    <rPh sb="327" eb="328">
      <t>イ</t>
    </rPh>
    <rPh sb="330" eb="331">
      <t>カンガ</t>
    </rPh>
    <rPh sb="336" eb="338">
      <t>ネンカン</t>
    </rPh>
    <rPh sb="338" eb="339">
      <t>ソウ</t>
    </rPh>
    <rPh sb="339" eb="341">
      <t>ユウシュウ</t>
    </rPh>
    <rPh sb="341" eb="343">
      <t>スイリョウ</t>
    </rPh>
    <rPh sb="345" eb="347">
      <t>キュウスイ</t>
    </rPh>
    <rPh sb="347" eb="349">
      <t>ジンコウ</t>
    </rPh>
    <rPh sb="350" eb="352">
      <t>ゲンショウ</t>
    </rPh>
    <rPh sb="353" eb="354">
      <t>トモナ</t>
    </rPh>
    <rPh sb="356" eb="358">
      <t>シンセン</t>
    </rPh>
    <rPh sb="359" eb="362">
      <t>スイドウスイ</t>
    </rPh>
    <rPh sb="363" eb="365">
      <t>イジ</t>
    </rPh>
    <rPh sb="370" eb="372">
      <t>ヒツヨウ</t>
    </rPh>
    <rPh sb="373" eb="375">
      <t>ネンカン</t>
    </rPh>
    <rPh sb="375" eb="377">
      <t>ユウコウ</t>
    </rPh>
    <rPh sb="377" eb="378">
      <t>ム</t>
    </rPh>
    <rPh sb="378" eb="379">
      <t>シュウ</t>
    </rPh>
    <rPh sb="379" eb="381">
      <t>スイリョウ</t>
    </rPh>
    <rPh sb="382" eb="383">
      <t>マ</t>
    </rPh>
    <rPh sb="388" eb="390">
      <t>フメイ</t>
    </rPh>
    <rPh sb="390" eb="391">
      <t>スイ</t>
    </rPh>
    <rPh sb="392" eb="394">
      <t>エイキョウ</t>
    </rPh>
    <rPh sb="403" eb="405">
      <t>ユウシュウ</t>
    </rPh>
    <rPh sb="405" eb="406">
      <t>リツ</t>
    </rPh>
    <rPh sb="407" eb="409">
      <t>テイカ</t>
    </rPh>
    <rPh sb="411" eb="412">
      <t>ツナ</t>
    </rPh>
    <rPh sb="420" eb="422">
      <t>ヤカン</t>
    </rPh>
    <rPh sb="422" eb="424">
      <t>ハイスイ</t>
    </rPh>
    <rPh sb="424" eb="425">
      <t>リュウ</t>
    </rPh>
    <rPh sb="425" eb="426">
      <t>リョウ</t>
    </rPh>
    <rPh sb="427" eb="428">
      <t>ヒク</t>
    </rPh>
    <rPh sb="433" eb="435">
      <t>イジ</t>
    </rPh>
    <rPh sb="440" eb="442">
      <t>テキセツ</t>
    </rPh>
    <rPh sb="443" eb="445">
      <t>イジ</t>
    </rPh>
    <rPh sb="445" eb="447">
      <t>カンリ</t>
    </rPh>
    <rPh sb="448" eb="449">
      <t>ツト</t>
    </rPh>
    <rPh sb="457" eb="460">
      <t>ショウライテキ</t>
    </rPh>
    <rPh sb="461" eb="463">
      <t>ロウキュウ</t>
    </rPh>
    <rPh sb="463" eb="464">
      <t>カン</t>
    </rPh>
    <rPh sb="464" eb="466">
      <t>コウシン</t>
    </rPh>
    <rPh sb="467" eb="468">
      <t>オコナ</t>
    </rPh>
    <rPh sb="469" eb="470">
      <t>サイ</t>
    </rPh>
    <rPh sb="471" eb="474">
      <t>ハイスイカン</t>
    </rPh>
    <rPh sb="475" eb="477">
      <t>コウケイ</t>
    </rPh>
    <rPh sb="478" eb="480">
      <t>エンチョウ</t>
    </rPh>
    <rPh sb="482" eb="484">
      <t>キボ</t>
    </rPh>
    <rPh sb="485" eb="487">
      <t>シュクショウ</t>
    </rPh>
    <rPh sb="488" eb="490">
      <t>シヤ</t>
    </rPh>
    <rPh sb="491" eb="492">
      <t>イ</t>
    </rPh>
    <rPh sb="496" eb="498">
      <t>ヒツヨウ</t>
    </rPh>
    <rPh sb="502" eb="503">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</si>
</sst>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0.56000000000000005</c:v>
                </c:pt>
                <c:pt idx="1">
                  <c:v>0.91</c:v>
                </c:pt>
                <c:pt idx="2">
                  <c:v>1.17</c:v>
                </c:pt>
                <c:pt idx="3">
                  <c:v>1.55</c:v>
                </c:pt>
                <c:pt idx="4" formatCode="#,##0.00;&quot;△&quot;#,##0.00">
                  <c:v>0</c:v>
                </c:pt>
              </c:numCache>
            </c:numRef>
          </c:val>
        </c:ser>
        <c:dLbls>
          <c:showLegendKey val="0"/>
          <c:showVal val="0"/>
          <c:showCatName val="0"/>
          <c:showSerName val="0"/>
          <c:showPercent val="0"/>
          <c:showBubbleSize val="0"/>
        </c:dLbls>
        <c:gapWidth val="150"/>
        <c:axId val="70182016"/>
        <c:axId val="7018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0.69</c:v>
                </c:pt>
                <c:pt idx="4">
                  <c:v>0.65</c:v>
                </c:pt>
              </c:numCache>
            </c:numRef>
          </c:val>
          <c:smooth val="0"/>
        </c:ser>
        <c:dLbls>
          <c:showLegendKey val="0"/>
          <c:showVal val="0"/>
          <c:showCatName val="0"/>
          <c:showSerName val="0"/>
          <c:showPercent val="0"/>
          <c:showBubbleSize val="0"/>
        </c:dLbls>
        <c:marker val="1"/>
        <c:smooth val="0"/>
        <c:axId val="70182016"/>
        <c:axId val="70183936"/>
      </c:lineChart>
      <c:dateAx>
        <c:axId val="70182016"/>
        <c:scaling>
          <c:orientation val="minMax"/>
        </c:scaling>
        <c:delete val="1"/>
        <c:axPos val="b"/>
        <c:numFmt formatCode="ge" sourceLinked="1"/>
        <c:majorTickMark val="none"/>
        <c:minorTickMark val="none"/>
        <c:tickLblPos val="none"/>
        <c:crossAx val="70183936"/>
        <c:crosses val="autoZero"/>
        <c:auto val="1"/>
        <c:lblOffset val="100"/>
        <c:baseTimeUnit val="years"/>
      </c:dateAx>
      <c:valAx>
        <c:axId val="701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61.29</c:v>
                </c:pt>
                <c:pt idx="1">
                  <c:v>61.61</c:v>
                </c:pt>
                <c:pt idx="2">
                  <c:v>59.91</c:v>
                </c:pt>
                <c:pt idx="3">
                  <c:v>62.81</c:v>
                </c:pt>
                <c:pt idx="4">
                  <c:v>61.04</c:v>
                </c:pt>
              </c:numCache>
            </c:numRef>
          </c:val>
        </c:ser>
        <c:dLbls>
          <c:showLegendKey val="0"/>
          <c:showVal val="0"/>
          <c:showCatName val="0"/>
          <c:showSerName val="0"/>
          <c:showPercent val="0"/>
          <c:showBubbleSize val="0"/>
        </c:dLbls>
        <c:gapWidth val="150"/>
        <c:axId val="79902208"/>
        <c:axId val="799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57.43</c:v>
                </c:pt>
                <c:pt idx="4">
                  <c:v>57.29</c:v>
                </c:pt>
              </c:numCache>
            </c:numRef>
          </c:val>
          <c:smooth val="0"/>
        </c:ser>
        <c:dLbls>
          <c:showLegendKey val="0"/>
          <c:showVal val="0"/>
          <c:showCatName val="0"/>
          <c:showSerName val="0"/>
          <c:showPercent val="0"/>
          <c:showBubbleSize val="0"/>
        </c:dLbls>
        <c:marker val="1"/>
        <c:smooth val="0"/>
        <c:axId val="79902208"/>
        <c:axId val="79904128"/>
      </c:lineChart>
      <c:dateAx>
        <c:axId val="79902208"/>
        <c:scaling>
          <c:orientation val="minMax"/>
        </c:scaling>
        <c:delete val="1"/>
        <c:axPos val="b"/>
        <c:numFmt formatCode="ge" sourceLinked="1"/>
        <c:majorTickMark val="none"/>
        <c:minorTickMark val="none"/>
        <c:tickLblPos val="none"/>
        <c:crossAx val="79904128"/>
        <c:crosses val="autoZero"/>
        <c:auto val="1"/>
        <c:lblOffset val="100"/>
        <c:baseTimeUnit val="years"/>
      </c:dateAx>
      <c:valAx>
        <c:axId val="799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75.78</c:v>
                </c:pt>
                <c:pt idx="1">
                  <c:v>79.489999999999995</c:v>
                </c:pt>
                <c:pt idx="2">
                  <c:v>73.13</c:v>
                </c:pt>
                <c:pt idx="3">
                  <c:v>70.19</c:v>
                </c:pt>
                <c:pt idx="4">
                  <c:v>72.48</c:v>
                </c:pt>
              </c:numCache>
            </c:numRef>
          </c:val>
        </c:ser>
        <c:dLbls>
          <c:showLegendKey val="0"/>
          <c:showVal val="0"/>
          <c:showCatName val="0"/>
          <c:showSerName val="0"/>
          <c:showPercent val="0"/>
          <c:showBubbleSize val="0"/>
        </c:dLbls>
        <c:gapWidth val="150"/>
        <c:axId val="79950976"/>
        <c:axId val="799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73.83</c:v>
                </c:pt>
                <c:pt idx="4">
                  <c:v>73.69</c:v>
                </c:pt>
              </c:numCache>
            </c:numRef>
          </c:val>
          <c:smooth val="0"/>
        </c:ser>
        <c:dLbls>
          <c:showLegendKey val="0"/>
          <c:showVal val="0"/>
          <c:showCatName val="0"/>
          <c:showSerName val="0"/>
          <c:showPercent val="0"/>
          <c:showBubbleSize val="0"/>
        </c:dLbls>
        <c:marker val="1"/>
        <c:smooth val="0"/>
        <c:axId val="79950976"/>
        <c:axId val="79952896"/>
      </c:lineChart>
      <c:dateAx>
        <c:axId val="79950976"/>
        <c:scaling>
          <c:orientation val="minMax"/>
        </c:scaling>
        <c:delete val="1"/>
        <c:axPos val="b"/>
        <c:numFmt formatCode="ge" sourceLinked="1"/>
        <c:majorTickMark val="none"/>
        <c:minorTickMark val="none"/>
        <c:tickLblPos val="none"/>
        <c:crossAx val="79952896"/>
        <c:crosses val="autoZero"/>
        <c:auto val="1"/>
        <c:lblOffset val="100"/>
        <c:baseTimeUnit val="years"/>
      </c:dateAx>
      <c:valAx>
        <c:axId val="799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79.73</c:v>
                </c:pt>
                <c:pt idx="1">
                  <c:v>76.98</c:v>
                </c:pt>
                <c:pt idx="2">
                  <c:v>73</c:v>
                </c:pt>
                <c:pt idx="3">
                  <c:v>71.87</c:v>
                </c:pt>
                <c:pt idx="4">
                  <c:v>77.540000000000006</c:v>
                </c:pt>
              </c:numCache>
            </c:numRef>
          </c:val>
        </c:ser>
        <c:dLbls>
          <c:showLegendKey val="0"/>
          <c:showVal val="0"/>
          <c:showCatName val="0"/>
          <c:showSerName val="0"/>
          <c:showPercent val="0"/>
          <c:showBubbleSize val="0"/>
        </c:dLbls>
        <c:gapWidth val="150"/>
        <c:axId val="70488832"/>
        <c:axId val="704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75.87</c:v>
                </c:pt>
                <c:pt idx="4">
                  <c:v>76.27</c:v>
                </c:pt>
              </c:numCache>
            </c:numRef>
          </c:val>
          <c:smooth val="0"/>
        </c:ser>
        <c:dLbls>
          <c:showLegendKey val="0"/>
          <c:showVal val="0"/>
          <c:showCatName val="0"/>
          <c:showSerName val="0"/>
          <c:showPercent val="0"/>
          <c:showBubbleSize val="0"/>
        </c:dLbls>
        <c:marker val="1"/>
        <c:smooth val="0"/>
        <c:axId val="70488832"/>
        <c:axId val="70490752"/>
      </c:lineChart>
      <c:dateAx>
        <c:axId val="70488832"/>
        <c:scaling>
          <c:orientation val="minMax"/>
        </c:scaling>
        <c:delete val="1"/>
        <c:axPos val="b"/>
        <c:numFmt formatCode="ge" sourceLinked="1"/>
        <c:majorTickMark val="none"/>
        <c:minorTickMark val="none"/>
        <c:tickLblPos val="none"/>
        <c:crossAx val="70490752"/>
        <c:crosses val="autoZero"/>
        <c:auto val="1"/>
        <c:lblOffset val="100"/>
        <c:baseTimeUnit val="years"/>
      </c:dateAx>
      <c:valAx>
        <c:axId val="704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4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541696"/>
        <c:axId val="7054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541696"/>
        <c:axId val="70543616"/>
      </c:lineChart>
      <c:dateAx>
        <c:axId val="70541696"/>
        <c:scaling>
          <c:orientation val="minMax"/>
        </c:scaling>
        <c:delete val="1"/>
        <c:axPos val="b"/>
        <c:numFmt formatCode="ge" sourceLinked="1"/>
        <c:majorTickMark val="none"/>
        <c:minorTickMark val="none"/>
        <c:tickLblPos val="none"/>
        <c:crossAx val="70543616"/>
        <c:crosses val="autoZero"/>
        <c:auto val="1"/>
        <c:lblOffset val="100"/>
        <c:baseTimeUnit val="years"/>
      </c:dateAx>
      <c:valAx>
        <c:axId val="7054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695872"/>
        <c:axId val="796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695872"/>
        <c:axId val="79697792"/>
      </c:lineChart>
      <c:dateAx>
        <c:axId val="79695872"/>
        <c:scaling>
          <c:orientation val="minMax"/>
        </c:scaling>
        <c:delete val="1"/>
        <c:axPos val="b"/>
        <c:numFmt formatCode="ge" sourceLinked="1"/>
        <c:majorTickMark val="none"/>
        <c:minorTickMark val="none"/>
        <c:tickLblPos val="none"/>
        <c:crossAx val="79697792"/>
        <c:crosses val="autoZero"/>
        <c:auto val="1"/>
        <c:lblOffset val="100"/>
        <c:baseTimeUnit val="years"/>
      </c:dateAx>
      <c:valAx>
        <c:axId val="796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9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726080"/>
        <c:axId val="797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726080"/>
        <c:axId val="79728000"/>
      </c:lineChart>
      <c:dateAx>
        <c:axId val="79726080"/>
        <c:scaling>
          <c:orientation val="minMax"/>
        </c:scaling>
        <c:delete val="1"/>
        <c:axPos val="b"/>
        <c:numFmt formatCode="ge" sourceLinked="1"/>
        <c:majorTickMark val="none"/>
        <c:minorTickMark val="none"/>
        <c:tickLblPos val="none"/>
        <c:crossAx val="79728000"/>
        <c:crosses val="autoZero"/>
        <c:auto val="1"/>
        <c:lblOffset val="100"/>
        <c:baseTimeUnit val="years"/>
      </c:dateAx>
      <c:valAx>
        <c:axId val="797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088512"/>
        <c:axId val="810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088512"/>
        <c:axId val="81090432"/>
      </c:lineChart>
      <c:dateAx>
        <c:axId val="81088512"/>
        <c:scaling>
          <c:orientation val="minMax"/>
        </c:scaling>
        <c:delete val="1"/>
        <c:axPos val="b"/>
        <c:numFmt formatCode="ge" sourceLinked="1"/>
        <c:majorTickMark val="none"/>
        <c:minorTickMark val="none"/>
        <c:tickLblPos val="none"/>
        <c:crossAx val="81090432"/>
        <c:crosses val="autoZero"/>
        <c:auto val="1"/>
        <c:lblOffset val="100"/>
        <c:baseTimeUnit val="years"/>
      </c:dateAx>
      <c:valAx>
        <c:axId val="810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1506.42</c:v>
                </c:pt>
                <c:pt idx="1">
                  <c:v>1370.04</c:v>
                </c:pt>
                <c:pt idx="2">
                  <c:v>1416.57</c:v>
                </c:pt>
                <c:pt idx="3">
                  <c:v>1349.96</c:v>
                </c:pt>
                <c:pt idx="4">
                  <c:v>1211.77</c:v>
                </c:pt>
              </c:numCache>
            </c:numRef>
          </c:val>
        </c:ser>
        <c:dLbls>
          <c:showLegendKey val="0"/>
          <c:showVal val="0"/>
          <c:showCatName val="0"/>
          <c:showSerName val="0"/>
          <c:showPercent val="0"/>
          <c:showBubbleSize val="0"/>
        </c:dLbls>
        <c:gapWidth val="150"/>
        <c:axId val="81104256"/>
        <c:axId val="811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1125.69</c:v>
                </c:pt>
                <c:pt idx="4">
                  <c:v>1134.67</c:v>
                </c:pt>
              </c:numCache>
            </c:numRef>
          </c:val>
          <c:smooth val="0"/>
        </c:ser>
        <c:dLbls>
          <c:showLegendKey val="0"/>
          <c:showVal val="0"/>
          <c:showCatName val="0"/>
          <c:showSerName val="0"/>
          <c:showPercent val="0"/>
          <c:showBubbleSize val="0"/>
        </c:dLbls>
        <c:marker val="1"/>
        <c:smooth val="0"/>
        <c:axId val="81104256"/>
        <c:axId val="81122816"/>
      </c:lineChart>
      <c:dateAx>
        <c:axId val="81104256"/>
        <c:scaling>
          <c:orientation val="minMax"/>
        </c:scaling>
        <c:delete val="1"/>
        <c:axPos val="b"/>
        <c:numFmt formatCode="ge" sourceLinked="1"/>
        <c:majorTickMark val="none"/>
        <c:minorTickMark val="none"/>
        <c:tickLblPos val="none"/>
        <c:crossAx val="81122816"/>
        <c:crosses val="autoZero"/>
        <c:auto val="1"/>
        <c:lblOffset val="100"/>
        <c:baseTimeUnit val="years"/>
      </c:dateAx>
      <c:valAx>
        <c:axId val="811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52.21</c:v>
                </c:pt>
                <c:pt idx="1">
                  <c:v>54.28</c:v>
                </c:pt>
                <c:pt idx="2">
                  <c:v>52.89</c:v>
                </c:pt>
                <c:pt idx="3">
                  <c:v>54.18</c:v>
                </c:pt>
                <c:pt idx="4">
                  <c:v>59.79</c:v>
                </c:pt>
              </c:numCache>
            </c:numRef>
          </c:val>
        </c:ser>
        <c:dLbls>
          <c:showLegendKey val="0"/>
          <c:showVal val="0"/>
          <c:showCatName val="0"/>
          <c:showSerName val="0"/>
          <c:showPercent val="0"/>
          <c:showBubbleSize val="0"/>
        </c:dLbls>
        <c:gapWidth val="150"/>
        <c:axId val="79850496"/>
        <c:axId val="798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46.48</c:v>
                </c:pt>
                <c:pt idx="4">
                  <c:v>40.6</c:v>
                </c:pt>
              </c:numCache>
            </c:numRef>
          </c:val>
          <c:smooth val="0"/>
        </c:ser>
        <c:dLbls>
          <c:showLegendKey val="0"/>
          <c:showVal val="0"/>
          <c:showCatName val="0"/>
          <c:showSerName val="0"/>
          <c:showPercent val="0"/>
          <c:showBubbleSize val="0"/>
        </c:dLbls>
        <c:marker val="1"/>
        <c:smooth val="0"/>
        <c:axId val="79850496"/>
        <c:axId val="79856768"/>
      </c:lineChart>
      <c:dateAx>
        <c:axId val="79850496"/>
        <c:scaling>
          <c:orientation val="minMax"/>
        </c:scaling>
        <c:delete val="1"/>
        <c:axPos val="b"/>
        <c:numFmt formatCode="ge" sourceLinked="1"/>
        <c:majorTickMark val="none"/>
        <c:minorTickMark val="none"/>
        <c:tickLblPos val="none"/>
        <c:crossAx val="79856768"/>
        <c:crosses val="autoZero"/>
        <c:auto val="1"/>
        <c:lblOffset val="100"/>
        <c:baseTimeUnit val="years"/>
      </c:dateAx>
      <c:valAx>
        <c:axId val="798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528.77</c:v>
                </c:pt>
                <c:pt idx="1">
                  <c:v>504.18</c:v>
                </c:pt>
                <c:pt idx="2">
                  <c:v>530.22</c:v>
                </c:pt>
                <c:pt idx="3">
                  <c:v>512.55999999999995</c:v>
                </c:pt>
                <c:pt idx="4">
                  <c:v>477.15</c:v>
                </c:pt>
              </c:numCache>
            </c:numRef>
          </c:val>
        </c:ser>
        <c:dLbls>
          <c:showLegendKey val="0"/>
          <c:showVal val="0"/>
          <c:showCatName val="0"/>
          <c:showSerName val="0"/>
          <c:showPercent val="0"/>
          <c:showBubbleSize val="0"/>
        </c:dLbls>
        <c:gapWidth val="150"/>
        <c:axId val="79873920"/>
        <c:axId val="798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376.61</c:v>
                </c:pt>
                <c:pt idx="4">
                  <c:v>440.03</c:v>
                </c:pt>
              </c:numCache>
            </c:numRef>
          </c:val>
          <c:smooth val="0"/>
        </c:ser>
        <c:dLbls>
          <c:showLegendKey val="0"/>
          <c:showVal val="0"/>
          <c:showCatName val="0"/>
          <c:showSerName val="0"/>
          <c:showPercent val="0"/>
          <c:showBubbleSize val="0"/>
        </c:dLbls>
        <c:marker val="1"/>
        <c:smooth val="0"/>
        <c:axId val="79873920"/>
        <c:axId val="79880192"/>
      </c:lineChart>
      <c:dateAx>
        <c:axId val="79873920"/>
        <c:scaling>
          <c:orientation val="minMax"/>
        </c:scaling>
        <c:delete val="1"/>
        <c:axPos val="b"/>
        <c:numFmt formatCode="ge" sourceLinked="1"/>
        <c:majorTickMark val="none"/>
        <c:minorTickMark val="none"/>
        <c:tickLblPos val="none"/>
        <c:crossAx val="79880192"/>
        <c:crosses val="autoZero"/>
        <c:auto val="1"/>
        <c:lblOffset val="100"/>
        <c:baseTimeUnit val="years"/>
      </c:dateAx>
      <c:valAx>
        <c:axId val="798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O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山形県　戸沢村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4970</v>
      </c>
      <c r="AJ8" s="74"/>
      <c r="AK8" s="74"/>
      <c r="AL8" s="74"/>
      <c r="AM8" s="74"/>
      <c r="AN8" s="74"/>
      <c r="AO8" s="74"/>
      <c r="AP8" s="75"/>
      <c r="AQ8" s="56">
        <f>データ!R6</f>
        <v>261.31</v>
      </c>
      <c r="AR8" s="56"/>
      <c r="AS8" s="56"/>
      <c r="AT8" s="56"/>
      <c r="AU8" s="56"/>
      <c r="AV8" s="56"/>
      <c r="AW8" s="56"/>
      <c r="AX8" s="56"/>
      <c r="AY8" s="56">
        <f>データ!S6</f>
        <v>19.02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99.34</v>
      </c>
      <c r="S10" s="56"/>
      <c r="T10" s="56"/>
      <c r="U10" s="56"/>
      <c r="V10" s="56"/>
      <c r="W10" s="56"/>
      <c r="X10" s="56"/>
      <c r="Y10" s="56"/>
      <c r="Z10" s="64">
        <f>データ!P6</f>
        <v>4935</v>
      </c>
      <c r="AA10" s="64"/>
      <c r="AB10" s="64"/>
      <c r="AC10" s="64"/>
      <c r="AD10" s="64"/>
      <c r="AE10" s="64"/>
      <c r="AF10" s="64"/>
      <c r="AG10" s="64"/>
      <c r="AH10" s="2"/>
      <c r="AI10" s="64">
        <f>データ!T6</f>
        <v>4825</v>
      </c>
      <c r="AJ10" s="64"/>
      <c r="AK10" s="64"/>
      <c r="AL10" s="64"/>
      <c r="AM10" s="64"/>
      <c r="AN10" s="64"/>
      <c r="AO10" s="64"/>
      <c r="AP10" s="64"/>
      <c r="AQ10" s="56">
        <f>データ!U6</f>
        <v>169.02</v>
      </c>
      <c r="AR10" s="56"/>
      <c r="AS10" s="56"/>
      <c r="AT10" s="56"/>
      <c r="AU10" s="56"/>
      <c r="AV10" s="56"/>
      <c r="AW10" s="56"/>
      <c r="AX10" s="56"/>
      <c r="AY10" s="56">
        <f>データ!V6</f>
        <v>28.55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63673</v>
      </c>
      <c r="D6" s="31">
        <f t="shared" si="3"/>
        <v>47</v>
      </c>
      <c r="E6" s="31">
        <f t="shared" si="3"/>
        <v>1</v>
      </c>
      <c r="F6" s="31">
        <f t="shared" si="3"/>
        <v>0</v>
      </c>
      <c r="G6" s="31">
        <f t="shared" si="3"/>
        <v>0</v>
      </c>
      <c r="H6" s="31" t="str">
        <f t="shared" si="3"/>
        <v>山形県　戸沢村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99.34</v>
      </c>
      <c r="P6" s="32">
        <f t="shared" si="3"/>
        <v>4935</v>
      </c>
      <c r="Q6" s="32">
        <f t="shared" si="3"/>
        <v>4970</v>
      </c>
      <c r="R6" s="32">
        <f t="shared" si="3"/>
        <v>261.31</v>
      </c>
      <c r="S6" s="32">
        <f t="shared" si="3"/>
        <v>19.02</v>
      </c>
      <c r="T6" s="32">
        <f t="shared" si="3"/>
        <v>4825</v>
      </c>
      <c r="U6" s="32">
        <f t="shared" si="3"/>
        <v>169.02</v>
      </c>
      <c r="V6" s="32">
        <f t="shared" si="3"/>
        <v>28.55</v>
      </c>
      <c r="W6" s="33">
        <f>IF(W7="",NA(),W7)</f>
        <v>79.73</v>
      </c>
      <c r="X6" s="33">
        <f t="shared" ref="X6:AF6" si="4">IF(X7="",NA(),X7)</f>
        <v>76.98</v>
      </c>
      <c r="Y6" s="33">
        <f t="shared" si="4"/>
        <v>73</v>
      </c>
      <c r="Z6" s="33">
        <f t="shared" si="4"/>
        <v>71.87</v>
      </c>
      <c r="AA6" s="33">
        <f t="shared" si="4"/>
        <v>77.540000000000006</v>
      </c>
      <c r="AB6" s="33">
        <f t="shared" si="4"/>
        <v>75.239999999999995</v>
      </c>
      <c r="AC6" s="33">
        <f t="shared" si="4"/>
        <v>73.63</v>
      </c>
      <c r="AD6" s="33">
        <f t="shared" si="4"/>
        <v>75.709999999999994</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1506.42</v>
      </c>
      <c r="BE6" s="33">
        <f t="shared" ref="BE6:BM6" si="7">IF(BE7="",NA(),BE7)</f>
        <v>1370.04</v>
      </c>
      <c r="BF6" s="33">
        <f t="shared" si="7"/>
        <v>1416.57</v>
      </c>
      <c r="BG6" s="33">
        <f t="shared" si="7"/>
        <v>1349.96</v>
      </c>
      <c r="BH6" s="33">
        <f t="shared" si="7"/>
        <v>1211.77</v>
      </c>
      <c r="BI6" s="33">
        <f t="shared" si="7"/>
        <v>1168.8</v>
      </c>
      <c r="BJ6" s="33">
        <f t="shared" si="7"/>
        <v>1158.82</v>
      </c>
      <c r="BK6" s="33">
        <f t="shared" si="7"/>
        <v>1167.7</v>
      </c>
      <c r="BL6" s="33">
        <f t="shared" si="7"/>
        <v>1125.69</v>
      </c>
      <c r="BM6" s="33">
        <f t="shared" si="7"/>
        <v>1134.67</v>
      </c>
      <c r="BN6" s="32" t="str">
        <f>IF(BN7="","",IF(BN7="-","【-】","【"&amp;SUBSTITUTE(TEXT(BN7,"#,##0.00"),"-","△")&amp;"】"))</f>
        <v>【1,242.90】</v>
      </c>
      <c r="BO6" s="33">
        <f>IF(BO7="",NA(),BO7)</f>
        <v>52.21</v>
      </c>
      <c r="BP6" s="33">
        <f t="shared" ref="BP6:BX6" si="8">IF(BP7="",NA(),BP7)</f>
        <v>54.28</v>
      </c>
      <c r="BQ6" s="33">
        <f t="shared" si="8"/>
        <v>52.89</v>
      </c>
      <c r="BR6" s="33">
        <f t="shared" si="8"/>
        <v>54.18</v>
      </c>
      <c r="BS6" s="33">
        <f t="shared" si="8"/>
        <v>59.79</v>
      </c>
      <c r="BT6" s="33">
        <f t="shared" si="8"/>
        <v>56.44</v>
      </c>
      <c r="BU6" s="33">
        <f t="shared" si="8"/>
        <v>55.6</v>
      </c>
      <c r="BV6" s="33">
        <f t="shared" si="8"/>
        <v>54.43</v>
      </c>
      <c r="BW6" s="33">
        <f t="shared" si="8"/>
        <v>46.48</v>
      </c>
      <c r="BX6" s="33">
        <f t="shared" si="8"/>
        <v>40.6</v>
      </c>
      <c r="BY6" s="32" t="str">
        <f>IF(BY7="","",IF(BY7="-","【-】","【"&amp;SUBSTITUTE(TEXT(BY7,"#,##0.00"),"-","△")&amp;"】"))</f>
        <v>【33.35】</v>
      </c>
      <c r="BZ6" s="33">
        <f>IF(BZ7="",NA(),BZ7)</f>
        <v>528.77</v>
      </c>
      <c r="CA6" s="33">
        <f t="shared" ref="CA6:CI6" si="9">IF(CA7="",NA(),CA7)</f>
        <v>504.18</v>
      </c>
      <c r="CB6" s="33">
        <f t="shared" si="9"/>
        <v>530.22</v>
      </c>
      <c r="CC6" s="33">
        <f t="shared" si="9"/>
        <v>512.55999999999995</v>
      </c>
      <c r="CD6" s="33">
        <f t="shared" si="9"/>
        <v>477.15</v>
      </c>
      <c r="CE6" s="33">
        <f t="shared" si="9"/>
        <v>270.7</v>
      </c>
      <c r="CF6" s="33">
        <f t="shared" si="9"/>
        <v>275.86</v>
      </c>
      <c r="CG6" s="33">
        <f t="shared" si="9"/>
        <v>279.8</v>
      </c>
      <c r="CH6" s="33">
        <f t="shared" si="9"/>
        <v>376.61</v>
      </c>
      <c r="CI6" s="33">
        <f t="shared" si="9"/>
        <v>440.03</v>
      </c>
      <c r="CJ6" s="32" t="str">
        <f>IF(CJ7="","",IF(CJ7="-","【-】","【"&amp;SUBSTITUTE(TEXT(CJ7,"#,##0.00"),"-","△")&amp;"】"))</f>
        <v>【524.69】</v>
      </c>
      <c r="CK6" s="33">
        <f>IF(CK7="",NA(),CK7)</f>
        <v>61.29</v>
      </c>
      <c r="CL6" s="33">
        <f t="shared" ref="CL6:CT6" si="10">IF(CL7="",NA(),CL7)</f>
        <v>61.61</v>
      </c>
      <c r="CM6" s="33">
        <f t="shared" si="10"/>
        <v>59.91</v>
      </c>
      <c r="CN6" s="33">
        <f t="shared" si="10"/>
        <v>62.81</v>
      </c>
      <c r="CO6" s="33">
        <f t="shared" si="10"/>
        <v>61.04</v>
      </c>
      <c r="CP6" s="33">
        <f t="shared" si="10"/>
        <v>59.84</v>
      </c>
      <c r="CQ6" s="33">
        <f t="shared" si="10"/>
        <v>60.66</v>
      </c>
      <c r="CR6" s="33">
        <f t="shared" si="10"/>
        <v>60.17</v>
      </c>
      <c r="CS6" s="33">
        <f t="shared" si="10"/>
        <v>57.43</v>
      </c>
      <c r="CT6" s="33">
        <f t="shared" si="10"/>
        <v>57.29</v>
      </c>
      <c r="CU6" s="32" t="str">
        <f>IF(CU7="","",IF(CU7="-","【-】","【"&amp;SUBSTITUTE(TEXT(CU7,"#,##0.00"),"-","△")&amp;"】"))</f>
        <v>【57.58】</v>
      </c>
      <c r="CV6" s="33">
        <f>IF(CV7="",NA(),CV7)</f>
        <v>75.78</v>
      </c>
      <c r="CW6" s="33">
        <f t="shared" ref="CW6:DE6" si="11">IF(CW7="",NA(),CW7)</f>
        <v>79.489999999999995</v>
      </c>
      <c r="CX6" s="33">
        <f t="shared" si="11"/>
        <v>73.13</v>
      </c>
      <c r="CY6" s="33">
        <f t="shared" si="11"/>
        <v>70.19</v>
      </c>
      <c r="CZ6" s="33">
        <f t="shared" si="11"/>
        <v>72.48</v>
      </c>
      <c r="DA6" s="33">
        <f t="shared" si="11"/>
        <v>77.989999999999995</v>
      </c>
      <c r="DB6" s="33">
        <f t="shared" si="11"/>
        <v>77.319999999999993</v>
      </c>
      <c r="DC6" s="33">
        <f t="shared" si="11"/>
        <v>76.680000000000007</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0.56000000000000005</v>
      </c>
      <c r="ED6" s="33">
        <f t="shared" ref="ED6:EL6" si="14">IF(ED7="",NA(),ED7)</f>
        <v>0.91</v>
      </c>
      <c r="EE6" s="33">
        <f t="shared" si="14"/>
        <v>1.17</v>
      </c>
      <c r="EF6" s="33">
        <f t="shared" si="14"/>
        <v>1.55</v>
      </c>
      <c r="EG6" s="32">
        <f t="shared" si="14"/>
        <v>0</v>
      </c>
      <c r="EH6" s="33">
        <f t="shared" si="14"/>
        <v>1.08</v>
      </c>
      <c r="EI6" s="33">
        <f t="shared" si="14"/>
        <v>0.69</v>
      </c>
      <c r="EJ6" s="33">
        <f t="shared" si="14"/>
        <v>0.89</v>
      </c>
      <c r="EK6" s="33">
        <f t="shared" si="14"/>
        <v>0.69</v>
      </c>
      <c r="EL6" s="33">
        <f t="shared" si="14"/>
        <v>0.65</v>
      </c>
      <c r="EM6" s="32" t="str">
        <f>IF(EM7="","",IF(EM7="-","【-】","【"&amp;SUBSTITUTE(TEXT(EM7,"#,##0.00"),"-","△")&amp;"】"))</f>
        <v>【0.71】</v>
      </c>
    </row>
    <row r="7" spans="1:143" s="34" customFormat="1">
      <c r="A7" s="26"/>
      <c r="B7" s="35">
        <v>2015</v>
      </c>
      <c r="C7" s="35">
        <v>63673</v>
      </c>
      <c r="D7" s="35">
        <v>47</v>
      </c>
      <c r="E7" s="35">
        <v>1</v>
      </c>
      <c r="F7" s="35">
        <v>0</v>
      </c>
      <c r="G7" s="35">
        <v>0</v>
      </c>
      <c r="H7" s="35" t="s">
        <v>93</v>
      </c>
      <c r="I7" s="35" t="s">
        <v>94</v>
      </c>
      <c r="J7" s="35" t="s">
        <v>95</v>
      </c>
      <c r="K7" s="35" t="s">
        <v>96</v>
      </c>
      <c r="L7" s="35" t="s">
        <v>97</v>
      </c>
      <c r="M7" s="36" t="s">
        <v>98</v>
      </c>
      <c r="N7" s="36" t="s">
        <v>99</v>
      </c>
      <c r="O7" s="36">
        <v>99.34</v>
      </c>
      <c r="P7" s="36">
        <v>4935</v>
      </c>
      <c r="Q7" s="36">
        <v>4970</v>
      </c>
      <c r="R7" s="36">
        <v>261.31</v>
      </c>
      <c r="S7" s="36">
        <v>19.02</v>
      </c>
      <c r="T7" s="36">
        <v>4825</v>
      </c>
      <c r="U7" s="36">
        <v>169.02</v>
      </c>
      <c r="V7" s="36">
        <v>28.55</v>
      </c>
      <c r="W7" s="36">
        <v>79.73</v>
      </c>
      <c r="X7" s="36">
        <v>76.98</v>
      </c>
      <c r="Y7" s="36">
        <v>73</v>
      </c>
      <c r="Z7" s="36">
        <v>71.87</v>
      </c>
      <c r="AA7" s="36">
        <v>77.540000000000006</v>
      </c>
      <c r="AB7" s="36">
        <v>75.239999999999995</v>
      </c>
      <c r="AC7" s="36">
        <v>73.63</v>
      </c>
      <c r="AD7" s="36">
        <v>75.709999999999994</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1506.42</v>
      </c>
      <c r="BE7" s="36">
        <v>1370.04</v>
      </c>
      <c r="BF7" s="36">
        <v>1416.57</v>
      </c>
      <c r="BG7" s="36">
        <v>1349.96</v>
      </c>
      <c r="BH7" s="36">
        <v>1211.77</v>
      </c>
      <c r="BI7" s="36">
        <v>1168.8</v>
      </c>
      <c r="BJ7" s="36">
        <v>1158.82</v>
      </c>
      <c r="BK7" s="36">
        <v>1167.7</v>
      </c>
      <c r="BL7" s="36">
        <v>1125.69</v>
      </c>
      <c r="BM7" s="36">
        <v>1134.67</v>
      </c>
      <c r="BN7" s="36">
        <v>1242.9000000000001</v>
      </c>
      <c r="BO7" s="36">
        <v>52.21</v>
      </c>
      <c r="BP7" s="36">
        <v>54.28</v>
      </c>
      <c r="BQ7" s="36">
        <v>52.89</v>
      </c>
      <c r="BR7" s="36">
        <v>54.18</v>
      </c>
      <c r="BS7" s="36">
        <v>59.79</v>
      </c>
      <c r="BT7" s="36">
        <v>56.44</v>
      </c>
      <c r="BU7" s="36">
        <v>55.6</v>
      </c>
      <c r="BV7" s="36">
        <v>54.43</v>
      </c>
      <c r="BW7" s="36">
        <v>46.48</v>
      </c>
      <c r="BX7" s="36">
        <v>40.6</v>
      </c>
      <c r="BY7" s="36">
        <v>33.35</v>
      </c>
      <c r="BZ7" s="36">
        <v>528.77</v>
      </c>
      <c r="CA7" s="36">
        <v>504.18</v>
      </c>
      <c r="CB7" s="36">
        <v>530.22</v>
      </c>
      <c r="CC7" s="36">
        <v>512.55999999999995</v>
      </c>
      <c r="CD7" s="36">
        <v>477.15</v>
      </c>
      <c r="CE7" s="36">
        <v>270.7</v>
      </c>
      <c r="CF7" s="36">
        <v>275.86</v>
      </c>
      <c r="CG7" s="36">
        <v>279.8</v>
      </c>
      <c r="CH7" s="36">
        <v>376.61</v>
      </c>
      <c r="CI7" s="36">
        <v>440.03</v>
      </c>
      <c r="CJ7" s="36">
        <v>524.69000000000005</v>
      </c>
      <c r="CK7" s="36">
        <v>61.29</v>
      </c>
      <c r="CL7" s="36">
        <v>61.61</v>
      </c>
      <c r="CM7" s="36">
        <v>59.91</v>
      </c>
      <c r="CN7" s="36">
        <v>62.81</v>
      </c>
      <c r="CO7" s="36">
        <v>61.04</v>
      </c>
      <c r="CP7" s="36">
        <v>59.84</v>
      </c>
      <c r="CQ7" s="36">
        <v>60.66</v>
      </c>
      <c r="CR7" s="36">
        <v>60.17</v>
      </c>
      <c r="CS7" s="36">
        <v>57.43</v>
      </c>
      <c r="CT7" s="36">
        <v>57.29</v>
      </c>
      <c r="CU7" s="36">
        <v>57.58</v>
      </c>
      <c r="CV7" s="36">
        <v>75.78</v>
      </c>
      <c r="CW7" s="36">
        <v>79.489999999999995</v>
      </c>
      <c r="CX7" s="36">
        <v>73.13</v>
      </c>
      <c r="CY7" s="36">
        <v>70.19</v>
      </c>
      <c r="CZ7" s="36">
        <v>72.48</v>
      </c>
      <c r="DA7" s="36">
        <v>77.989999999999995</v>
      </c>
      <c r="DB7" s="36">
        <v>77.319999999999993</v>
      </c>
      <c r="DC7" s="36">
        <v>76.680000000000007</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0.56000000000000005</v>
      </c>
      <c r="ED7" s="36">
        <v>0.91</v>
      </c>
      <c r="EE7" s="36">
        <v>1.17</v>
      </c>
      <c r="EF7" s="36">
        <v>1.55</v>
      </c>
      <c r="EG7" s="36">
        <v>0</v>
      </c>
      <c r="EH7" s="36">
        <v>1.08</v>
      </c>
      <c r="EI7" s="36">
        <v>0.69</v>
      </c>
      <c r="EJ7" s="36">
        <v>0.89</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建設水道課</cp:lastModifiedBy>
  <cp:lastPrinted>2017-01-24T00:59:24Z</cp:lastPrinted>
  <dcterms:created xsi:type="dcterms:W3CDTF">2016-12-02T02:16:11Z</dcterms:created>
  <dcterms:modified xsi:type="dcterms:W3CDTF">2017-01-24T00:59:24Z</dcterms:modified>
  <cp:category/>
</cp:coreProperties>
</file>