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水道事業（上水・簡水・給水）\水道事業\調査・アンケート等\県：市町村課\H28\"/>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<sst xmlns="http://schemas.openxmlformats.org/spreadsheetml/2006/main" count="217" uniqueCount="107">
  <si>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</si>
  <si>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</si>
  <si>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</si>
  <si>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</si>
  <si>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</si>
  <si>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</si>
  <si>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</si>
  <si>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</si>
  <si>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</si>
  <si>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</si>
  <si>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</si>
  <si>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</si>
  <si>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</si>
  <si>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</si>
  <si>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</si>
  <si>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</si>
  <si>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</si>
  <si>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</si>
  <si>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</si>
  <si>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</si>
  <si>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</si>
  <si>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</si>
  <si>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</si>
  <si>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</si>
  <si>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</si>
  <si>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</si>
  <si>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</si>
  <si>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</si>
  <si>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</si>
  <si>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</si>
  <si>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</si>
  <si>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</si>
  <si>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</si>
  <si>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</si>
  <si>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</si>
  <si>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</si>
  <si>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</si>
  <si>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</si>
  <si>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</si>
  <si>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</si>
  <si>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</si>
  <si>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</si>
  <si>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</si>
  <si>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</si>
  <si>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</si>
  <si>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</si>
  <si>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</si>
  <si>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</si>
  <si>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</si>
  <si>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</si>
  <si>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</si>
  <si>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</si>
  <si>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</si>
  <si>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</si>
  <si>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</si>
  <si>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</si>
  <si>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</si>
  <si>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</si>
  <si>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</si>
  <si>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</si>
  <si>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</si>
  <si>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</si>
  <si>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</si>
  <si>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</si>
  <si>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</si>
  <si>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</si>
  <si>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</si>
  <si>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</si>
  <si>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</si>
  <si>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</si>
  <si>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</si>
  <si>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</si>
  <si>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</si>
  <si>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</si>
  <si>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</si>
  <si>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</si>
  <si>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</si>
  <si>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</si>
  <si>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</si>
  <si>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</si>
  <si>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</si>
  <si>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</si>
  <si>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</si>
  <si>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</si>
  <si>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</si>
  <si>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</si>
  <si>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</si>
  <si>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</si>
  <si>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</si>
  <si>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</si>
  <si>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</si>
  <si>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</si>
  <si>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</si>
  <si>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小国町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</si>
  <si>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</si>
  <si>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</si>
  <si>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</si>
  <si>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</si>
  <si>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</si>
  <si>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</si>
  <si>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</si>
  <si>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</si>
  <si>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</si>
  <si>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</si>
  <si>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現在の経営状況を踏まえ、新事業への投資を優先的に実施していることから、27年度における管路更新は未実施となっている。新事業終了後、計画的に管路更新を実施していく予定である。</t>
    <rPh sb="1" eb="3">
      <t>ゲンザイ</t>
    </rPh>
    <rPh sb="4" eb="6">
      <t>ケイエイ</t>
    </rPh>
    <rPh sb="6" eb="8">
      <t>ジョウキョウ</t>
    </rPh>
    <rPh sb="9" eb="10">
      <t>フ</t>
    </rPh>
    <rPh sb="13" eb="16">
      <t>シンジギョウ</t>
    </rPh>
    <rPh sb="18" eb="20">
      <t>トウシ</t>
    </rPh>
    <rPh sb="21" eb="23">
      <t>ユウセン</t>
    </rPh>
    <rPh sb="23" eb="24">
      <t>テキ</t>
    </rPh>
    <rPh sb="25" eb="27">
      <t>ジッシ</t>
    </rPh>
    <rPh sb="38" eb="40">
      <t>ネンド</t>
    </rPh>
    <rPh sb="44" eb="46">
      <t>カンロ</t>
    </rPh>
    <rPh sb="46" eb="48">
      <t>コウシン</t>
    </rPh>
    <rPh sb="49" eb="52">
      <t>ミジッシ</t>
    </rPh>
    <rPh sb="59" eb="62">
      <t>シンジギョウ</t>
    </rPh>
    <rPh sb="62" eb="65">
      <t>シュウリョウゴ</t>
    </rPh>
    <rPh sb="66" eb="69">
      <t>ケイカクテキ</t>
    </rPh>
    <rPh sb="70" eb="72">
      <t>カンロ</t>
    </rPh>
    <rPh sb="72" eb="74">
      <t>コウシン</t>
    </rPh>
    <rPh sb="75" eb="77">
      <t>ジッシ</t>
    </rPh>
    <rPh sb="81" eb="83">
      <t>ヨテイ</t>
    </rPh>
    <phoneticPr fontId="4"/>
  </si>
  <si>
    <t>　27年度は健全・効率的な経営になっているが、新事業実施のため企業債が増加している状況である。管路更新等、投資的事業については計画的に実施予定であるが、有収率向上など経営努力を行い、また、将来の経営安定に向けて料金改定等も検討する必要がある。</t>
    <rPh sb="3" eb="5">
      <t>ネンド</t>
    </rPh>
    <rPh sb="6" eb="8">
      <t>ケンゼン</t>
    </rPh>
    <rPh sb="9" eb="12">
      <t>コウリツテキ</t>
    </rPh>
    <rPh sb="13" eb="15">
      <t>ケイエイ</t>
    </rPh>
    <rPh sb="23" eb="26">
      <t>シンジギョウ</t>
    </rPh>
    <rPh sb="26" eb="28">
      <t>ジッシ</t>
    </rPh>
    <rPh sb="31" eb="33">
      <t>キギョウ</t>
    </rPh>
    <rPh sb="33" eb="34">
      <t>サイ</t>
    </rPh>
    <rPh sb="35" eb="37">
      <t>ゾウカ</t>
    </rPh>
    <rPh sb="41" eb="43">
      <t>ジョウキョウ</t>
    </rPh>
    <rPh sb="47" eb="49">
      <t>カンロ</t>
    </rPh>
    <rPh sb="49" eb="52">
      <t>コウシントウ</t>
    </rPh>
    <rPh sb="53" eb="56">
      <t>トウシテキ</t>
    </rPh>
    <rPh sb="56" eb="58">
      <t>ジギョウ</t>
    </rPh>
    <rPh sb="63" eb="66">
      <t>ケイカクテキ</t>
    </rPh>
    <rPh sb="67" eb="69">
      <t>ジッシ</t>
    </rPh>
    <rPh sb="69" eb="71">
      <t>ヨテイ</t>
    </rPh>
    <rPh sb="76" eb="77">
      <t>ユウ</t>
    </rPh>
    <rPh sb="77" eb="78">
      <t>シュウ</t>
    </rPh>
    <rPh sb="78" eb="79">
      <t>リツ</t>
    </rPh>
    <rPh sb="79" eb="81">
      <t>コウジョウ</t>
    </rPh>
    <rPh sb="83" eb="85">
      <t>ケイエイ</t>
    </rPh>
    <rPh sb="85" eb="87">
      <t>ドリョク</t>
    </rPh>
    <rPh sb="88" eb="89">
      <t>オコナ</t>
    </rPh>
    <rPh sb="94" eb="96">
      <t>ショウライ</t>
    </rPh>
    <rPh sb="97" eb="99">
      <t>ケイエイ</t>
    </rPh>
    <rPh sb="99" eb="101">
      <t>アンテイ</t>
    </rPh>
    <rPh sb="102" eb="103">
      <t>ム</t>
    </rPh>
    <rPh sb="105" eb="107">
      <t>リョウキン</t>
    </rPh>
    <rPh sb="107" eb="110">
      <t>カイテイトウ</t>
    </rPh>
    <rPh sb="111" eb="113">
      <t>ケントウ</t>
    </rPh>
    <rPh sb="115" eb="117">
      <t>ヒツヨウ</t>
    </rPh>
    <phoneticPr fontId="4"/>
  </si>
  <si>
    <t>〈収益の分析〉
　累積欠損金もなく、経営収支比率は全国平均及び類似団体平均値を上回っており、料金回収率も前年度同様の回収率となっている。有収率は前年度に比べ若干減少しているものの安定した収益につながっている。
〈企業債残高の分析〉
　新水源、新配水地整備事業への投資のため借入した企業債により、対給水収益比率が上昇している。新事業への投資が来年度も継続するが、その後、新事業が終了することで上昇が抑えられると考えている。
〈施設利用率の分析〉
　人口減少により給水人口が減少しているが、安定した施設利用率となっている。しかし、若干ながら有収率が減少していることから、原因を特定し有収率向上に努めたい。
〈経営の健全性・効率性〉
　新事業への投資のため企業債が増加しており、対給水収益比率が上昇している。
　施設利用率が上昇し、効率よく施設利用が行われ施設整備への収益も確保されている。有収率減少の原因を特定し有収率をあげるなど経営の健全性に努めたい。</t>
    <rPh sb="1" eb="3">
      <t>シュウエキ</t>
    </rPh>
    <rPh sb="4" eb="6">
      <t>ブンセキ</t>
    </rPh>
    <rPh sb="9" eb="11">
      <t>ルイセキ</t>
    </rPh>
    <rPh sb="11" eb="14">
      <t>ケッソンキン</t>
    </rPh>
    <rPh sb="18" eb="20">
      <t>ケイエイ</t>
    </rPh>
    <rPh sb="20" eb="22">
      <t>シュウシ</t>
    </rPh>
    <rPh sb="22" eb="24">
      <t>ヒリツ</t>
    </rPh>
    <rPh sb="25" eb="27">
      <t>ゼンコク</t>
    </rPh>
    <rPh sb="27" eb="29">
      <t>ヘイキン</t>
    </rPh>
    <rPh sb="29" eb="30">
      <t>オヨ</t>
    </rPh>
    <rPh sb="31" eb="33">
      <t>ルイジ</t>
    </rPh>
    <rPh sb="33" eb="35">
      <t>ダンタイ</t>
    </rPh>
    <rPh sb="35" eb="38">
      <t>ヘイキンチ</t>
    </rPh>
    <rPh sb="39" eb="41">
      <t>ウワマワ</t>
    </rPh>
    <rPh sb="46" eb="48">
      <t>リョウキン</t>
    </rPh>
    <rPh sb="48" eb="50">
      <t>カイシュウ</t>
    </rPh>
    <rPh sb="50" eb="51">
      <t>リツ</t>
    </rPh>
    <rPh sb="52" eb="55">
      <t>ゼンネンド</t>
    </rPh>
    <rPh sb="55" eb="57">
      <t>ドウヨウ</t>
    </rPh>
    <rPh sb="58" eb="60">
      <t>カイシュウ</t>
    </rPh>
    <rPh sb="60" eb="61">
      <t>リツ</t>
    </rPh>
    <rPh sb="68" eb="69">
      <t>ユウ</t>
    </rPh>
    <rPh sb="69" eb="70">
      <t>シュウ</t>
    </rPh>
    <rPh sb="70" eb="71">
      <t>リツ</t>
    </rPh>
    <rPh sb="72" eb="75">
      <t>ゼンネンド</t>
    </rPh>
    <rPh sb="76" eb="77">
      <t>クラ</t>
    </rPh>
    <rPh sb="78" eb="80">
      <t>ジャッカン</t>
    </rPh>
    <rPh sb="80" eb="82">
      <t>ゲンショウ</t>
    </rPh>
    <rPh sb="89" eb="91">
      <t>アンテイ</t>
    </rPh>
    <rPh sb="93" eb="95">
      <t>シュウエキ</t>
    </rPh>
    <rPh sb="106" eb="108">
      <t>キギョウ</t>
    </rPh>
    <rPh sb="108" eb="109">
      <t>サイ</t>
    </rPh>
    <rPh sb="109" eb="111">
      <t>ザンダカ</t>
    </rPh>
    <rPh sb="112" eb="114">
      <t>ブンセキ</t>
    </rPh>
    <rPh sb="117" eb="118">
      <t>シン</t>
    </rPh>
    <rPh sb="118" eb="120">
      <t>スイゲン</t>
    </rPh>
    <rPh sb="121" eb="122">
      <t>シン</t>
    </rPh>
    <rPh sb="122" eb="124">
      <t>ハイスイ</t>
    </rPh>
    <rPh sb="124" eb="125">
      <t>チ</t>
    </rPh>
    <rPh sb="125" eb="127">
      <t>セイビ</t>
    </rPh>
    <rPh sb="127" eb="129">
      <t>ジギョウ</t>
    </rPh>
    <rPh sb="131" eb="133">
      <t>トウシ</t>
    </rPh>
    <rPh sb="136" eb="137">
      <t>シャク</t>
    </rPh>
    <rPh sb="137" eb="138">
      <t>ニュウ</t>
    </rPh>
    <rPh sb="140" eb="142">
      <t>キギョウ</t>
    </rPh>
    <rPh sb="142" eb="143">
      <t>サイ</t>
    </rPh>
    <rPh sb="147" eb="148">
      <t>タイ</t>
    </rPh>
    <rPh sb="148" eb="150">
      <t>キュウスイ</t>
    </rPh>
    <rPh sb="150" eb="152">
      <t>シュウエキ</t>
    </rPh>
    <rPh sb="152" eb="154">
      <t>ヒリツ</t>
    </rPh>
    <rPh sb="155" eb="157">
      <t>ジョウショウ</t>
    </rPh>
    <rPh sb="162" eb="163">
      <t>シン</t>
    </rPh>
    <rPh sb="163" eb="165">
      <t>ジギョウ</t>
    </rPh>
    <rPh sb="167" eb="169">
      <t>トウシ</t>
    </rPh>
    <rPh sb="170" eb="173">
      <t>ライネンド</t>
    </rPh>
    <rPh sb="174" eb="176">
      <t>ケイゾク</t>
    </rPh>
    <rPh sb="182" eb="183">
      <t>ゴ</t>
    </rPh>
    <rPh sb="184" eb="187">
      <t>シンジギョウ</t>
    </rPh>
    <rPh sb="188" eb="190">
      <t>シュウリョウ</t>
    </rPh>
    <rPh sb="195" eb="197">
      <t>ジョウショウ</t>
    </rPh>
    <rPh sb="198" eb="199">
      <t>オサ</t>
    </rPh>
    <rPh sb="204" eb="205">
      <t>カンガ</t>
    </rPh>
    <rPh sb="212" eb="214">
      <t>シセツ</t>
    </rPh>
    <rPh sb="214" eb="217">
      <t>リヨウリツ</t>
    </rPh>
    <rPh sb="218" eb="220">
      <t>ブンセキ</t>
    </rPh>
    <rPh sb="223" eb="225">
      <t>ジンコウ</t>
    </rPh>
    <rPh sb="225" eb="227">
      <t>ゲンショウ</t>
    </rPh>
    <rPh sb="230" eb="232">
      <t>キュウスイ</t>
    </rPh>
    <rPh sb="232" eb="234">
      <t>ジンコウ</t>
    </rPh>
    <rPh sb="235" eb="237">
      <t>ゲンショウ</t>
    </rPh>
    <rPh sb="243" eb="245">
      <t>アンテイ</t>
    </rPh>
    <rPh sb="247" eb="249">
      <t>シセツ</t>
    </rPh>
    <rPh sb="249" eb="252">
      <t>リヨウリツ</t>
    </rPh>
    <rPh sb="263" eb="265">
      <t>ジャッカン</t>
    </rPh>
    <rPh sb="268" eb="269">
      <t>ユウ</t>
    </rPh>
    <rPh sb="269" eb="270">
      <t>シュウ</t>
    </rPh>
    <rPh sb="270" eb="271">
      <t>リツ</t>
    </rPh>
    <rPh sb="272" eb="274">
      <t>ゲンショウ</t>
    </rPh>
    <rPh sb="283" eb="285">
      <t>ゲンイン</t>
    </rPh>
    <rPh sb="286" eb="288">
      <t>トクテイ</t>
    </rPh>
    <rPh sb="289" eb="290">
      <t>ユウ</t>
    </rPh>
    <rPh sb="290" eb="291">
      <t>シュウ</t>
    </rPh>
    <rPh sb="291" eb="292">
      <t>リツ</t>
    </rPh>
    <rPh sb="292" eb="294">
      <t>コウジョウ</t>
    </rPh>
    <rPh sb="295" eb="296">
      <t>ツト</t>
    </rPh>
    <rPh sb="302" eb="304">
      <t>ケイエイ</t>
    </rPh>
    <rPh sb="305" eb="308">
      <t>ケンゼンセイ</t>
    </rPh>
    <rPh sb="309" eb="312">
      <t>コウリツセイ</t>
    </rPh>
    <rPh sb="315" eb="318">
      <t>シンジギョウ</t>
    </rPh>
    <rPh sb="320" eb="322">
      <t>トウシ</t>
    </rPh>
    <rPh sb="325" eb="327">
      <t>キギョウ</t>
    </rPh>
    <rPh sb="327" eb="328">
      <t>サイ</t>
    </rPh>
    <rPh sb="336" eb="337">
      <t>タイ</t>
    </rPh>
    <rPh sb="337" eb="339">
      <t>キュウスイ</t>
    </rPh>
    <rPh sb="339" eb="341">
      <t>シュウエキ</t>
    </rPh>
    <rPh sb="341" eb="343">
      <t>ヒリツ</t>
    </rPh>
    <rPh sb="344" eb="346">
      <t>ジョウショウ</t>
    </rPh>
    <rPh sb="392" eb="393">
      <t>ユウ</t>
    </rPh>
    <rPh sb="393" eb="394">
      <t>シュウ</t>
    </rPh>
    <rPh sb="394" eb="395">
      <t>リツ</t>
    </rPh>
    <rPh sb="395" eb="397">
      <t>ゲンショウ</t>
    </rPh>
    <rPh sb="398" eb="400">
      <t>ゲンイン</t>
    </rPh>
    <rPh sb="401" eb="403">
      <t>トクテイ</t>
    </rPh>
    <rPh sb="404" eb="405">
      <t>ユウ</t>
    </rPh>
    <rPh sb="405" eb="406">
      <t>シュウ</t>
    </rPh>
    <rPh sb="406" eb="407">
      <t>リツ</t>
    </rPh>
    <rPh sb="413" eb="415">
      <t>ケイエイ</t>
    </rPh>
    <rPh sb="416" eb="419">
      <t>ケンゼンセイ</t>
    </rPh>
    <rPh sb="420" eb="4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</si>
</sst>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0.45</c:v>
                </c:pt>
                <c:pt idx="3" formatCode="#,##0.00;&quot;△&quot;#,##0.00;&quot;-&quot;">
                  <c:v>1.1599999999999999</c:v>
                </c:pt>
                <c:pt idx="4">
                  <c:v>0</c:v>
                </c:pt>
              </c:numCache>
            </c:numRef>
          </c:val>
        </c:ser>
        <c:dLbls>
          <c:showLegendKey val="0"/>
          <c:showVal val="0"/>
          <c:showCatName val="0"/>
          <c:showSerName val="0"/>
          <c:showPercent val="0"/>
          <c:showBubbleSize val="0"/>
        </c:dLbls>
        <c:gapWidth val="150"/>
        <c:axId val="220530696"/>
        <c:axId val="22053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0.34</c:v>
                </c:pt>
                <c:pt idx="4">
                  <c:v>0.28999999999999998</c:v>
                </c:pt>
              </c:numCache>
            </c:numRef>
          </c:val>
          <c:smooth val="0"/>
        </c:ser>
        <c:dLbls>
          <c:showLegendKey val="0"/>
          <c:showVal val="0"/>
          <c:showCatName val="0"/>
          <c:showSerName val="0"/>
          <c:showPercent val="0"/>
          <c:showBubbleSize val="0"/>
        </c:dLbls>
        <c:marker val="1"/>
        <c:smooth val="0"/>
        <c:axId val="220530696"/>
        <c:axId val="220531088"/>
      </c:lineChart>
      <c:dateAx>
        <c:axId val="220530696"/>
        <c:scaling>
          <c:orientation val="minMax"/>
        </c:scaling>
        <c:delete val="1"/>
        <c:axPos val="b"/>
        <c:numFmt formatCode="ge" sourceLinked="1"/>
        <c:majorTickMark val="none"/>
        <c:minorTickMark val="none"/>
        <c:tickLblPos val="none"/>
        <c:crossAx val="220531088"/>
        <c:crosses val="autoZero"/>
        <c:auto val="1"/>
        <c:lblOffset val="100"/>
        <c:baseTimeUnit val="years"/>
      </c:dateAx>
      <c:valAx>
        <c:axId val="22053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3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73.98</c:v>
                </c:pt>
                <c:pt idx="1">
                  <c:v>70.38</c:v>
                </c:pt>
                <c:pt idx="2">
                  <c:v>70.5</c:v>
                </c:pt>
                <c:pt idx="3">
                  <c:v>68.02</c:v>
                </c:pt>
                <c:pt idx="4">
                  <c:v>71.83</c:v>
                </c:pt>
              </c:numCache>
            </c:numRef>
          </c:val>
        </c:ser>
        <c:dLbls>
          <c:showLegendKey val="0"/>
          <c:showVal val="0"/>
          <c:showCatName val="0"/>
          <c:showSerName val="0"/>
          <c:showPercent val="0"/>
          <c:showBubbleSize val="0"/>
        </c:dLbls>
        <c:gapWidth val="150"/>
        <c:axId val="223138184"/>
        <c:axId val="22313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40.700000000000003</c:v>
                </c:pt>
                <c:pt idx="4">
                  <c:v>39.909999999999997</c:v>
                </c:pt>
              </c:numCache>
            </c:numRef>
          </c:val>
          <c:smooth val="0"/>
        </c:ser>
        <c:dLbls>
          <c:showLegendKey val="0"/>
          <c:showVal val="0"/>
          <c:showCatName val="0"/>
          <c:showSerName val="0"/>
          <c:showPercent val="0"/>
          <c:showBubbleSize val="0"/>
        </c:dLbls>
        <c:marker val="1"/>
        <c:smooth val="0"/>
        <c:axId val="223138184"/>
        <c:axId val="223138576"/>
      </c:lineChart>
      <c:dateAx>
        <c:axId val="223138184"/>
        <c:scaling>
          <c:orientation val="minMax"/>
        </c:scaling>
        <c:delete val="1"/>
        <c:axPos val="b"/>
        <c:numFmt formatCode="ge" sourceLinked="1"/>
        <c:majorTickMark val="none"/>
        <c:minorTickMark val="none"/>
        <c:tickLblPos val="none"/>
        <c:crossAx val="223138576"/>
        <c:crosses val="autoZero"/>
        <c:auto val="1"/>
        <c:lblOffset val="100"/>
        <c:baseTimeUnit val="years"/>
      </c:dateAx>
      <c:valAx>
        <c:axId val="22313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c:v>
                </c:pt>
                <c:pt idx="1">
                  <c:v>76.900000000000006</c:v>
                </c:pt>
                <c:pt idx="2">
                  <c:v>72.260000000000005</c:v>
                </c:pt>
                <c:pt idx="3">
                  <c:v>76.66</c:v>
                </c:pt>
                <c:pt idx="4">
                  <c:v>68.099999999999994</c:v>
                </c:pt>
              </c:numCache>
            </c:numRef>
          </c:val>
        </c:ser>
        <c:dLbls>
          <c:showLegendKey val="0"/>
          <c:showVal val="0"/>
          <c:showCatName val="0"/>
          <c:showSerName val="0"/>
          <c:showPercent val="0"/>
          <c:showBubbleSize val="0"/>
        </c:dLbls>
        <c:gapWidth val="150"/>
        <c:axId val="223139752"/>
        <c:axId val="2231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74.61</c:v>
                </c:pt>
                <c:pt idx="4">
                  <c:v>75.62</c:v>
                </c:pt>
              </c:numCache>
            </c:numRef>
          </c:val>
          <c:smooth val="0"/>
        </c:ser>
        <c:dLbls>
          <c:showLegendKey val="0"/>
          <c:showVal val="0"/>
          <c:showCatName val="0"/>
          <c:showSerName val="0"/>
          <c:showPercent val="0"/>
          <c:showBubbleSize val="0"/>
        </c:dLbls>
        <c:marker val="1"/>
        <c:smooth val="0"/>
        <c:axId val="223139752"/>
        <c:axId val="223140144"/>
      </c:lineChart>
      <c:dateAx>
        <c:axId val="223139752"/>
        <c:scaling>
          <c:orientation val="minMax"/>
        </c:scaling>
        <c:delete val="1"/>
        <c:axPos val="b"/>
        <c:numFmt formatCode="ge" sourceLinked="1"/>
        <c:majorTickMark val="none"/>
        <c:minorTickMark val="none"/>
        <c:tickLblPos val="none"/>
        <c:crossAx val="223140144"/>
        <c:crosses val="autoZero"/>
        <c:auto val="1"/>
        <c:lblOffset val="100"/>
        <c:baseTimeUnit val="years"/>
      </c:dateAx>
      <c:valAx>
        <c:axId val="2231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131</c:v>
                </c:pt>
                <c:pt idx="1">
                  <c:v>116.28</c:v>
                </c:pt>
                <c:pt idx="2">
                  <c:v>107.19</c:v>
                </c:pt>
                <c:pt idx="3">
                  <c:v>118.4</c:v>
                </c:pt>
                <c:pt idx="4">
                  <c:v>121.55</c:v>
                </c:pt>
              </c:numCache>
            </c:numRef>
          </c:val>
        </c:ser>
        <c:dLbls>
          <c:showLegendKey val="0"/>
          <c:showVal val="0"/>
          <c:showCatName val="0"/>
          <c:showSerName val="0"/>
          <c:showPercent val="0"/>
          <c:showBubbleSize val="0"/>
        </c:dLbls>
        <c:gapWidth val="150"/>
        <c:axId val="220532264"/>
        <c:axId val="22220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106.28</c:v>
                </c:pt>
                <c:pt idx="4">
                  <c:v>108.35</c:v>
                </c:pt>
              </c:numCache>
            </c:numRef>
          </c:val>
          <c:smooth val="0"/>
        </c:ser>
        <c:dLbls>
          <c:showLegendKey val="0"/>
          <c:showVal val="0"/>
          <c:showCatName val="0"/>
          <c:showSerName val="0"/>
          <c:showPercent val="0"/>
          <c:showBubbleSize val="0"/>
        </c:dLbls>
        <c:marker val="1"/>
        <c:smooth val="0"/>
        <c:axId val="220532264"/>
        <c:axId val="222204568"/>
      </c:lineChart>
      <c:dateAx>
        <c:axId val="220532264"/>
        <c:scaling>
          <c:orientation val="minMax"/>
        </c:scaling>
        <c:delete val="1"/>
        <c:axPos val="b"/>
        <c:numFmt formatCode="ge" sourceLinked="1"/>
        <c:majorTickMark val="none"/>
        <c:minorTickMark val="none"/>
        <c:tickLblPos val="none"/>
        <c:crossAx val="222204568"/>
        <c:crosses val="autoZero"/>
        <c:auto val="1"/>
        <c:lblOffset val="100"/>
        <c:baseTimeUnit val="years"/>
      </c:dateAx>
      <c:valAx>
        <c:axId val="22220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53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54.61</c:v>
                </c:pt>
                <c:pt idx="1">
                  <c:v>56.47</c:v>
                </c:pt>
                <c:pt idx="2">
                  <c:v>55.19</c:v>
                </c:pt>
                <c:pt idx="3">
                  <c:v>54.8</c:v>
                </c:pt>
                <c:pt idx="4">
                  <c:v>54</c:v>
                </c:pt>
              </c:numCache>
            </c:numRef>
          </c:val>
        </c:ser>
        <c:dLbls>
          <c:showLegendKey val="0"/>
          <c:showVal val="0"/>
          <c:showCatName val="0"/>
          <c:showSerName val="0"/>
          <c:showPercent val="0"/>
          <c:showBubbleSize val="0"/>
        </c:dLbls>
        <c:gapWidth val="150"/>
        <c:axId val="222205744"/>
        <c:axId val="22220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50.44</c:v>
                </c:pt>
                <c:pt idx="4">
                  <c:v>51.44</c:v>
                </c:pt>
              </c:numCache>
            </c:numRef>
          </c:val>
          <c:smooth val="0"/>
        </c:ser>
        <c:dLbls>
          <c:showLegendKey val="0"/>
          <c:showVal val="0"/>
          <c:showCatName val="0"/>
          <c:showSerName val="0"/>
          <c:showPercent val="0"/>
          <c:showBubbleSize val="0"/>
        </c:dLbls>
        <c:marker val="1"/>
        <c:smooth val="0"/>
        <c:axId val="222205744"/>
        <c:axId val="222206136"/>
      </c:lineChart>
      <c:dateAx>
        <c:axId val="222205744"/>
        <c:scaling>
          <c:orientation val="minMax"/>
        </c:scaling>
        <c:delete val="1"/>
        <c:axPos val="b"/>
        <c:numFmt formatCode="ge" sourceLinked="1"/>
        <c:majorTickMark val="none"/>
        <c:minorTickMark val="none"/>
        <c:tickLblPos val="none"/>
        <c:crossAx val="222206136"/>
        <c:crosses val="autoZero"/>
        <c:auto val="1"/>
        <c:lblOffset val="100"/>
        <c:baseTimeUnit val="years"/>
      </c:dateAx>
      <c:valAx>
        <c:axId val="22220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75.97</c:v>
                </c:pt>
              </c:numCache>
            </c:numRef>
          </c:val>
        </c:ser>
        <c:dLbls>
          <c:showLegendKey val="0"/>
          <c:showVal val="0"/>
          <c:showCatName val="0"/>
          <c:showSerName val="0"/>
          <c:showPercent val="0"/>
          <c:showBubbleSize val="0"/>
        </c:dLbls>
        <c:gapWidth val="150"/>
        <c:axId val="222207312"/>
        <c:axId val="22220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9.64</c:v>
                </c:pt>
                <c:pt idx="4">
                  <c:v>11.68</c:v>
                </c:pt>
              </c:numCache>
            </c:numRef>
          </c:val>
          <c:smooth val="0"/>
        </c:ser>
        <c:dLbls>
          <c:showLegendKey val="0"/>
          <c:showVal val="0"/>
          <c:showCatName val="0"/>
          <c:showSerName val="0"/>
          <c:showPercent val="0"/>
          <c:showBubbleSize val="0"/>
        </c:dLbls>
        <c:marker val="1"/>
        <c:smooth val="0"/>
        <c:axId val="222207312"/>
        <c:axId val="222207704"/>
      </c:lineChart>
      <c:dateAx>
        <c:axId val="222207312"/>
        <c:scaling>
          <c:orientation val="minMax"/>
        </c:scaling>
        <c:delete val="1"/>
        <c:axPos val="b"/>
        <c:numFmt formatCode="ge" sourceLinked="1"/>
        <c:majorTickMark val="none"/>
        <c:minorTickMark val="none"/>
        <c:tickLblPos val="none"/>
        <c:crossAx val="222207704"/>
        <c:crosses val="autoZero"/>
        <c:auto val="1"/>
        <c:lblOffset val="100"/>
        <c:baseTimeUnit val="years"/>
      </c:dateAx>
      <c:valAx>
        <c:axId val="2222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277784"/>
        <c:axId val="2222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32.31</c:v>
                </c:pt>
                <c:pt idx="4">
                  <c:v>26.85</c:v>
                </c:pt>
              </c:numCache>
            </c:numRef>
          </c:val>
          <c:smooth val="0"/>
        </c:ser>
        <c:dLbls>
          <c:showLegendKey val="0"/>
          <c:showVal val="0"/>
          <c:showCatName val="0"/>
          <c:showSerName val="0"/>
          <c:showPercent val="0"/>
          <c:showBubbleSize val="0"/>
        </c:dLbls>
        <c:marker val="1"/>
        <c:smooth val="0"/>
        <c:axId val="222277784"/>
        <c:axId val="222278176"/>
      </c:lineChart>
      <c:dateAx>
        <c:axId val="222277784"/>
        <c:scaling>
          <c:orientation val="minMax"/>
        </c:scaling>
        <c:delete val="1"/>
        <c:axPos val="b"/>
        <c:numFmt formatCode="ge" sourceLinked="1"/>
        <c:majorTickMark val="none"/>
        <c:minorTickMark val="none"/>
        <c:tickLblPos val="none"/>
        <c:crossAx val="222278176"/>
        <c:crosses val="autoZero"/>
        <c:auto val="1"/>
        <c:lblOffset val="100"/>
        <c:baseTimeUnit val="years"/>
      </c:dateAx>
      <c:valAx>
        <c:axId val="22227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7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13729.6</c:v>
                </c:pt>
                <c:pt idx="1">
                  <c:v>5255.96</c:v>
                </c:pt>
                <c:pt idx="2">
                  <c:v>11391.87</c:v>
                </c:pt>
                <c:pt idx="3">
                  <c:v>2150.61</c:v>
                </c:pt>
                <c:pt idx="4">
                  <c:v>1607.6</c:v>
                </c:pt>
              </c:numCache>
            </c:numRef>
          </c:val>
        </c:ser>
        <c:dLbls>
          <c:showLegendKey val="0"/>
          <c:showVal val="0"/>
          <c:showCatName val="0"/>
          <c:showSerName val="0"/>
          <c:showPercent val="0"/>
          <c:showBubbleSize val="0"/>
        </c:dLbls>
        <c:gapWidth val="150"/>
        <c:axId val="222723840"/>
        <c:axId val="22272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571.29999999999995</c:v>
                </c:pt>
                <c:pt idx="4">
                  <c:v>527.82000000000005</c:v>
                </c:pt>
              </c:numCache>
            </c:numRef>
          </c:val>
          <c:smooth val="0"/>
        </c:ser>
        <c:dLbls>
          <c:showLegendKey val="0"/>
          <c:showVal val="0"/>
          <c:showCatName val="0"/>
          <c:showSerName val="0"/>
          <c:showPercent val="0"/>
          <c:showBubbleSize val="0"/>
        </c:dLbls>
        <c:marker val="1"/>
        <c:smooth val="0"/>
        <c:axId val="222723840"/>
        <c:axId val="222724232"/>
      </c:lineChart>
      <c:dateAx>
        <c:axId val="222723840"/>
        <c:scaling>
          <c:orientation val="minMax"/>
        </c:scaling>
        <c:delete val="1"/>
        <c:axPos val="b"/>
        <c:numFmt formatCode="ge" sourceLinked="1"/>
        <c:majorTickMark val="none"/>
        <c:minorTickMark val="none"/>
        <c:tickLblPos val="none"/>
        <c:crossAx val="222724232"/>
        <c:crosses val="autoZero"/>
        <c:auto val="1"/>
        <c:lblOffset val="100"/>
        <c:baseTimeUnit val="years"/>
      </c:dateAx>
      <c:valAx>
        <c:axId val="222724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7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188.67</c:v>
                </c:pt>
                <c:pt idx="1">
                  <c:v>190.78</c:v>
                </c:pt>
                <c:pt idx="2">
                  <c:v>236.95</c:v>
                </c:pt>
                <c:pt idx="3">
                  <c:v>338.46</c:v>
                </c:pt>
                <c:pt idx="4">
                  <c:v>521.34</c:v>
                </c:pt>
              </c:numCache>
            </c:numRef>
          </c:val>
        </c:ser>
        <c:dLbls>
          <c:showLegendKey val="0"/>
          <c:showVal val="0"/>
          <c:showCatName val="0"/>
          <c:showSerName val="0"/>
          <c:showPercent val="0"/>
          <c:showBubbleSize val="0"/>
        </c:dLbls>
        <c:gapWidth val="150"/>
        <c:axId val="222277392"/>
        <c:axId val="2227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495.43</c:v>
                </c:pt>
                <c:pt idx="4">
                  <c:v>488.5</c:v>
                </c:pt>
              </c:numCache>
            </c:numRef>
          </c:val>
          <c:smooth val="0"/>
        </c:ser>
        <c:dLbls>
          <c:showLegendKey val="0"/>
          <c:showVal val="0"/>
          <c:showCatName val="0"/>
          <c:showSerName val="0"/>
          <c:showPercent val="0"/>
          <c:showBubbleSize val="0"/>
        </c:dLbls>
        <c:marker val="1"/>
        <c:smooth val="0"/>
        <c:axId val="222277392"/>
        <c:axId val="222725408"/>
      </c:lineChart>
      <c:dateAx>
        <c:axId val="222277392"/>
        <c:scaling>
          <c:orientation val="minMax"/>
        </c:scaling>
        <c:delete val="1"/>
        <c:axPos val="b"/>
        <c:numFmt formatCode="ge" sourceLinked="1"/>
        <c:majorTickMark val="none"/>
        <c:minorTickMark val="none"/>
        <c:tickLblPos val="none"/>
        <c:crossAx val="222725408"/>
        <c:crosses val="autoZero"/>
        <c:auto val="1"/>
        <c:lblOffset val="100"/>
        <c:baseTimeUnit val="years"/>
      </c:dateAx>
      <c:valAx>
        <c:axId val="22272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2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127.68</c:v>
                </c:pt>
                <c:pt idx="1">
                  <c:v>114.03</c:v>
                </c:pt>
                <c:pt idx="2">
                  <c:v>105.44</c:v>
                </c:pt>
                <c:pt idx="3">
                  <c:v>120.32</c:v>
                </c:pt>
                <c:pt idx="4">
                  <c:v>119.97</c:v>
                </c:pt>
              </c:numCache>
            </c:numRef>
          </c:val>
        </c:ser>
        <c:dLbls>
          <c:showLegendKey val="0"/>
          <c:showVal val="0"/>
          <c:showCatName val="0"/>
          <c:showSerName val="0"/>
          <c:showPercent val="0"/>
          <c:showBubbleSize val="0"/>
        </c:dLbls>
        <c:gapWidth val="150"/>
        <c:axId val="222277000"/>
        <c:axId val="2222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81.900000000000006</c:v>
                </c:pt>
                <c:pt idx="4">
                  <c:v>82.42</c:v>
                </c:pt>
              </c:numCache>
            </c:numRef>
          </c:val>
          <c:smooth val="0"/>
        </c:ser>
        <c:dLbls>
          <c:showLegendKey val="0"/>
          <c:showVal val="0"/>
          <c:showCatName val="0"/>
          <c:showSerName val="0"/>
          <c:showPercent val="0"/>
          <c:showBubbleSize val="0"/>
        </c:dLbls>
        <c:marker val="1"/>
        <c:smooth val="0"/>
        <c:axId val="222277000"/>
        <c:axId val="222276608"/>
      </c:lineChart>
      <c:dateAx>
        <c:axId val="222277000"/>
        <c:scaling>
          <c:orientation val="minMax"/>
        </c:scaling>
        <c:delete val="1"/>
        <c:axPos val="b"/>
        <c:numFmt formatCode="ge" sourceLinked="1"/>
        <c:majorTickMark val="none"/>
        <c:minorTickMark val="none"/>
        <c:tickLblPos val="none"/>
        <c:crossAx val="222276608"/>
        <c:crosses val="autoZero"/>
        <c:auto val="1"/>
        <c:lblOffset val="100"/>
        <c:baseTimeUnit val="years"/>
      </c:dateAx>
      <c:valAx>
        <c:axId val="2222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132.46</c:v>
                </c:pt>
                <c:pt idx="1">
                  <c:v>150.1</c:v>
                </c:pt>
                <c:pt idx="2">
                  <c:v>162.91999999999999</c:v>
                </c:pt>
                <c:pt idx="3">
                  <c:v>141.30000000000001</c:v>
                </c:pt>
                <c:pt idx="4">
                  <c:v>143.88999999999999</c:v>
                </c:pt>
              </c:numCache>
            </c:numRef>
          </c:val>
        </c:ser>
        <c:dLbls>
          <c:showLegendKey val="0"/>
          <c:showVal val="0"/>
          <c:showCatName val="0"/>
          <c:showSerName val="0"/>
          <c:showPercent val="0"/>
          <c:showBubbleSize val="0"/>
        </c:dLbls>
        <c:gapWidth val="150"/>
        <c:axId val="222726584"/>
        <c:axId val="2227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227.97</c:v>
                </c:pt>
                <c:pt idx="4">
                  <c:v>226.99</c:v>
                </c:pt>
              </c:numCache>
            </c:numRef>
          </c:val>
          <c:smooth val="0"/>
        </c:ser>
        <c:dLbls>
          <c:showLegendKey val="0"/>
          <c:showVal val="0"/>
          <c:showCatName val="0"/>
          <c:showSerName val="0"/>
          <c:showPercent val="0"/>
          <c:showBubbleSize val="0"/>
        </c:dLbls>
        <c:marker val="1"/>
        <c:smooth val="0"/>
        <c:axId val="222726584"/>
        <c:axId val="222726976"/>
      </c:lineChart>
      <c:dateAx>
        <c:axId val="222726584"/>
        <c:scaling>
          <c:orientation val="minMax"/>
        </c:scaling>
        <c:delete val="1"/>
        <c:axPos val="b"/>
        <c:numFmt formatCode="ge" sourceLinked="1"/>
        <c:majorTickMark val="none"/>
        <c:minorTickMark val="none"/>
        <c:tickLblPos val="none"/>
        <c:crossAx val="222726976"/>
        <c:crosses val="autoZero"/>
        <c:auto val="1"/>
        <c:lblOffset val="100"/>
        <c:baseTimeUnit val="years"/>
      </c:dateAx>
      <c:valAx>
        <c:axId val="2227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2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Normal="100" workbookViewId="0">
      <selection activeCell="BF36" sqref="AV34:BI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山形県　小国町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8123</v>
      </c>
      <c r="AJ8" s="56"/>
      <c r="AK8" s="56"/>
      <c r="AL8" s="56"/>
      <c r="AM8" s="56"/>
      <c r="AN8" s="56"/>
      <c r="AO8" s="56"/>
      <c r="AP8" s="57"/>
      <c r="AQ8" s="47">
        <f>データ!R6</f>
        <v>737.56</v>
      </c>
      <c r="AR8" s="47"/>
      <c r="AS8" s="47"/>
      <c r="AT8" s="47"/>
      <c r="AU8" s="47"/>
      <c r="AV8" s="47"/>
      <c r="AW8" s="47"/>
      <c r="AX8" s="47"/>
      <c r="AY8" s="47">
        <f>データ!S6</f>
        <v>11.01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68.930000000000007</v>
      </c>
      <c r="K10" s="47"/>
      <c r="L10" s="47"/>
      <c r="M10" s="47"/>
      <c r="N10" s="47"/>
      <c r="O10" s="47"/>
      <c r="P10" s="47"/>
      <c r="Q10" s="47"/>
      <c r="R10" s="47">
        <f>データ!O6</f>
        <v>61.77</v>
      </c>
      <c r="S10" s="47"/>
      <c r="T10" s="47"/>
      <c r="U10" s="47"/>
      <c r="V10" s="47"/>
      <c r="W10" s="47"/>
      <c r="X10" s="47"/>
      <c r="Y10" s="47"/>
      <c r="Z10" s="78">
        <f>データ!P6</f>
        <v>3326</v>
      </c>
      <c r="AA10" s="78"/>
      <c r="AB10" s="78"/>
      <c r="AC10" s="78"/>
      <c r="AD10" s="78"/>
      <c r="AE10" s="78"/>
      <c r="AF10" s="78"/>
      <c r="AG10" s="78"/>
      <c r="AH10" s="2"/>
      <c r="AI10" s="78">
        <f>データ!T6</f>
        <v>4963</v>
      </c>
      <c r="AJ10" s="78"/>
      <c r="AK10" s="78"/>
      <c r="AL10" s="78"/>
      <c r="AM10" s="78"/>
      <c r="AN10" s="78"/>
      <c r="AO10" s="78"/>
      <c r="AP10" s="78"/>
      <c r="AQ10" s="47">
        <f>データ!U6</f>
        <v>6.92</v>
      </c>
      <c r="AR10" s="47"/>
      <c r="AS10" s="47"/>
      <c r="AT10" s="47"/>
      <c r="AU10" s="47"/>
      <c r="AV10" s="47"/>
      <c r="AW10" s="47"/>
      <c r="AX10" s="47"/>
      <c r="AY10" s="47">
        <f>データ!V6</f>
        <v>717.2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64017</v>
      </c>
      <c r="D6" s="31">
        <f t="shared" si="3"/>
        <v>46</v>
      </c>
      <c r="E6" s="31">
        <f t="shared" si="3"/>
        <v>1</v>
      </c>
      <c r="F6" s="31">
        <f t="shared" si="3"/>
        <v>0</v>
      </c>
      <c r="G6" s="31">
        <f t="shared" si="3"/>
        <v>1</v>
      </c>
      <c r="H6" s="31" t="str">
        <f t="shared" si="3"/>
        <v>山形県　小国町</v>
      </c>
      <c r="I6" s="31" t="str">
        <f t="shared" si="3"/>
        <v>法適用</v>
      </c>
      <c r="J6" s="31" t="str">
        <f t="shared" si="3"/>
        <v>水道事業</v>
      </c>
      <c r="K6" s="31" t="str">
        <f t="shared" si="3"/>
        <v>末端給水事業</v>
      </c>
      <c r="L6" s="31" t="str">
        <f t="shared" si="3"/>
        <v>A9</v>
      </c>
      <c r="M6" s="32" t="str">
        <f t="shared" si="3"/>
        <v>-</v>
      </c>
      <c r="N6" s="32">
        <f t="shared" si="3"/>
        <v>68.930000000000007</v>
      </c>
      <c r="O6" s="32">
        <f t="shared" si="3"/>
        <v>61.77</v>
      </c>
      <c r="P6" s="32">
        <f t="shared" si="3"/>
        <v>3326</v>
      </c>
      <c r="Q6" s="32">
        <f t="shared" si="3"/>
        <v>8123</v>
      </c>
      <c r="R6" s="32">
        <f t="shared" si="3"/>
        <v>737.56</v>
      </c>
      <c r="S6" s="32">
        <f t="shared" si="3"/>
        <v>11.01</v>
      </c>
      <c r="T6" s="32">
        <f t="shared" si="3"/>
        <v>4963</v>
      </c>
      <c r="U6" s="32">
        <f t="shared" si="3"/>
        <v>6.92</v>
      </c>
      <c r="V6" s="32">
        <f t="shared" si="3"/>
        <v>717.2</v>
      </c>
      <c r="W6" s="33">
        <f>IF(W7="",NA(),W7)</f>
        <v>131</v>
      </c>
      <c r="X6" s="33">
        <f t="shared" ref="X6:AF6" si="4">IF(X7="",NA(),X7)</f>
        <v>116.28</v>
      </c>
      <c r="Y6" s="33">
        <f t="shared" si="4"/>
        <v>107.19</v>
      </c>
      <c r="Z6" s="33">
        <f t="shared" si="4"/>
        <v>118.4</v>
      </c>
      <c r="AA6" s="33">
        <f t="shared" si="4"/>
        <v>121.55</v>
      </c>
      <c r="AB6" s="33">
        <f t="shared" si="4"/>
        <v>104.82</v>
      </c>
      <c r="AC6" s="33">
        <f t="shared" si="4"/>
        <v>104.95</v>
      </c>
      <c r="AD6" s="33">
        <f t="shared" si="4"/>
        <v>105.53</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32.31</v>
      </c>
      <c r="AQ6" s="33">
        <f t="shared" si="5"/>
        <v>26.85</v>
      </c>
      <c r="AR6" s="32" t="str">
        <f>IF(AR7="","",IF(AR7="-","【-】","【"&amp;SUBSTITUTE(TEXT(AR7,"#,##0.00"),"-","△")&amp;"】"))</f>
        <v>【0.87】</v>
      </c>
      <c r="AS6" s="33">
        <f>IF(AS7="",NA(),AS7)</f>
        <v>13729.6</v>
      </c>
      <c r="AT6" s="33">
        <f t="shared" ref="AT6:BB6" si="6">IF(AT7="",NA(),AT7)</f>
        <v>5255.96</v>
      </c>
      <c r="AU6" s="33">
        <f t="shared" si="6"/>
        <v>11391.87</v>
      </c>
      <c r="AV6" s="33">
        <f t="shared" si="6"/>
        <v>2150.61</v>
      </c>
      <c r="AW6" s="33">
        <f t="shared" si="6"/>
        <v>1607.6</v>
      </c>
      <c r="AX6" s="33">
        <f t="shared" si="6"/>
        <v>1197.1099999999999</v>
      </c>
      <c r="AY6" s="33">
        <f t="shared" si="6"/>
        <v>1002.64</v>
      </c>
      <c r="AZ6" s="33">
        <f t="shared" si="6"/>
        <v>1164.51</v>
      </c>
      <c r="BA6" s="33">
        <f t="shared" si="6"/>
        <v>571.29999999999995</v>
      </c>
      <c r="BB6" s="33">
        <f t="shared" si="6"/>
        <v>527.82000000000005</v>
      </c>
      <c r="BC6" s="32" t="str">
        <f>IF(BC7="","",IF(BC7="-","【-】","【"&amp;SUBSTITUTE(TEXT(BC7,"#,##0.00"),"-","△")&amp;"】"))</f>
        <v>【262.74】</v>
      </c>
      <c r="BD6" s="33">
        <f>IF(BD7="",NA(),BD7)</f>
        <v>188.67</v>
      </c>
      <c r="BE6" s="33">
        <f t="shared" ref="BE6:BM6" si="7">IF(BE7="",NA(),BE7)</f>
        <v>190.78</v>
      </c>
      <c r="BF6" s="33">
        <f t="shared" si="7"/>
        <v>236.95</v>
      </c>
      <c r="BG6" s="33">
        <f t="shared" si="7"/>
        <v>338.46</v>
      </c>
      <c r="BH6" s="33">
        <f t="shared" si="7"/>
        <v>521.34</v>
      </c>
      <c r="BI6" s="33">
        <f t="shared" si="7"/>
        <v>532.29999999999995</v>
      </c>
      <c r="BJ6" s="33">
        <f t="shared" si="7"/>
        <v>520.29999999999995</v>
      </c>
      <c r="BK6" s="33">
        <f t="shared" si="7"/>
        <v>498.27</v>
      </c>
      <c r="BL6" s="33">
        <f t="shared" si="7"/>
        <v>495.43</v>
      </c>
      <c r="BM6" s="33">
        <f t="shared" si="7"/>
        <v>488.5</v>
      </c>
      <c r="BN6" s="32" t="str">
        <f>IF(BN7="","",IF(BN7="-","【-】","【"&amp;SUBSTITUTE(TEXT(BN7,"#,##0.00"),"-","△")&amp;"】"))</f>
        <v>【276.38】</v>
      </c>
      <c r="BO6" s="33">
        <f>IF(BO7="",NA(),BO7)</f>
        <v>127.68</v>
      </c>
      <c r="BP6" s="33">
        <f t="shared" ref="BP6:BX6" si="8">IF(BP7="",NA(),BP7)</f>
        <v>114.03</v>
      </c>
      <c r="BQ6" s="33">
        <f t="shared" si="8"/>
        <v>105.44</v>
      </c>
      <c r="BR6" s="33">
        <f t="shared" si="8"/>
        <v>120.32</v>
      </c>
      <c r="BS6" s="33">
        <f t="shared" si="8"/>
        <v>119.97</v>
      </c>
      <c r="BT6" s="33">
        <f t="shared" si="8"/>
        <v>90.17</v>
      </c>
      <c r="BU6" s="33">
        <f t="shared" si="8"/>
        <v>90.69</v>
      </c>
      <c r="BV6" s="33">
        <f t="shared" si="8"/>
        <v>90.64</v>
      </c>
      <c r="BW6" s="33">
        <f t="shared" si="8"/>
        <v>81.900000000000006</v>
      </c>
      <c r="BX6" s="33">
        <f t="shared" si="8"/>
        <v>82.42</v>
      </c>
      <c r="BY6" s="32" t="str">
        <f>IF(BY7="","",IF(BY7="-","【-】","【"&amp;SUBSTITUTE(TEXT(BY7,"#,##0.00"),"-","△")&amp;"】"))</f>
        <v>【104.99】</v>
      </c>
      <c r="BZ6" s="33">
        <f>IF(BZ7="",NA(),BZ7)</f>
        <v>132.46</v>
      </c>
      <c r="CA6" s="33">
        <f t="shared" ref="CA6:CI6" si="9">IF(CA7="",NA(),CA7)</f>
        <v>150.1</v>
      </c>
      <c r="CB6" s="33">
        <f t="shared" si="9"/>
        <v>162.91999999999999</v>
      </c>
      <c r="CC6" s="33">
        <f t="shared" si="9"/>
        <v>141.30000000000001</v>
      </c>
      <c r="CD6" s="33">
        <f t="shared" si="9"/>
        <v>143.88999999999999</v>
      </c>
      <c r="CE6" s="33">
        <f t="shared" si="9"/>
        <v>210.28</v>
      </c>
      <c r="CF6" s="33">
        <f t="shared" si="9"/>
        <v>211.08</v>
      </c>
      <c r="CG6" s="33">
        <f t="shared" si="9"/>
        <v>213.52</v>
      </c>
      <c r="CH6" s="33">
        <f t="shared" si="9"/>
        <v>227.97</v>
      </c>
      <c r="CI6" s="33">
        <f t="shared" si="9"/>
        <v>226.99</v>
      </c>
      <c r="CJ6" s="32" t="str">
        <f>IF(CJ7="","",IF(CJ7="-","【-】","【"&amp;SUBSTITUTE(TEXT(CJ7,"#,##0.00"),"-","△")&amp;"】"))</f>
        <v>【163.72】</v>
      </c>
      <c r="CK6" s="33">
        <f>IF(CK7="",NA(),CK7)</f>
        <v>73.98</v>
      </c>
      <c r="CL6" s="33">
        <f t="shared" ref="CL6:CT6" si="10">IF(CL7="",NA(),CL7)</f>
        <v>70.38</v>
      </c>
      <c r="CM6" s="33">
        <f t="shared" si="10"/>
        <v>70.5</v>
      </c>
      <c r="CN6" s="33">
        <f t="shared" si="10"/>
        <v>68.02</v>
      </c>
      <c r="CO6" s="33">
        <f t="shared" si="10"/>
        <v>71.83</v>
      </c>
      <c r="CP6" s="33">
        <f t="shared" si="10"/>
        <v>50.49</v>
      </c>
      <c r="CQ6" s="33">
        <f t="shared" si="10"/>
        <v>49.69</v>
      </c>
      <c r="CR6" s="33">
        <f t="shared" si="10"/>
        <v>49.77</v>
      </c>
      <c r="CS6" s="33">
        <f t="shared" si="10"/>
        <v>40.700000000000003</v>
      </c>
      <c r="CT6" s="33">
        <f t="shared" si="10"/>
        <v>39.909999999999997</v>
      </c>
      <c r="CU6" s="32" t="str">
        <f>IF(CU7="","",IF(CU7="-","【-】","【"&amp;SUBSTITUTE(TEXT(CU7,"#,##0.00"),"-","△")&amp;"】"))</f>
        <v>【59.76】</v>
      </c>
      <c r="CV6" s="33">
        <f>IF(CV7="",NA(),CV7)</f>
        <v>75</v>
      </c>
      <c r="CW6" s="33">
        <f t="shared" ref="CW6:DE6" si="11">IF(CW7="",NA(),CW7)</f>
        <v>76.900000000000006</v>
      </c>
      <c r="CX6" s="33">
        <f t="shared" si="11"/>
        <v>72.260000000000005</v>
      </c>
      <c r="CY6" s="33">
        <f t="shared" si="11"/>
        <v>76.66</v>
      </c>
      <c r="CZ6" s="33">
        <f t="shared" si="11"/>
        <v>68.099999999999994</v>
      </c>
      <c r="DA6" s="33">
        <f t="shared" si="11"/>
        <v>78.7</v>
      </c>
      <c r="DB6" s="33">
        <f t="shared" si="11"/>
        <v>80.010000000000005</v>
      </c>
      <c r="DC6" s="33">
        <f t="shared" si="11"/>
        <v>79.98</v>
      </c>
      <c r="DD6" s="33">
        <f t="shared" si="11"/>
        <v>74.61</v>
      </c>
      <c r="DE6" s="33">
        <f t="shared" si="11"/>
        <v>75.62</v>
      </c>
      <c r="DF6" s="32" t="str">
        <f>IF(DF7="","",IF(DF7="-","【-】","【"&amp;SUBSTITUTE(TEXT(DF7,"#,##0.00"),"-","△")&amp;"】"))</f>
        <v>【89.95】</v>
      </c>
      <c r="DG6" s="33">
        <f>IF(DG7="",NA(),DG7)</f>
        <v>54.61</v>
      </c>
      <c r="DH6" s="33">
        <f t="shared" ref="DH6:DP6" si="12">IF(DH7="",NA(),DH7)</f>
        <v>56.47</v>
      </c>
      <c r="DI6" s="33">
        <f t="shared" si="12"/>
        <v>55.19</v>
      </c>
      <c r="DJ6" s="33">
        <f t="shared" si="12"/>
        <v>54.8</v>
      </c>
      <c r="DK6" s="33">
        <f t="shared" si="12"/>
        <v>54</v>
      </c>
      <c r="DL6" s="33">
        <f t="shared" si="12"/>
        <v>34.24</v>
      </c>
      <c r="DM6" s="33">
        <f t="shared" si="12"/>
        <v>35.18</v>
      </c>
      <c r="DN6" s="33">
        <f t="shared" si="12"/>
        <v>36.43</v>
      </c>
      <c r="DO6" s="33">
        <f t="shared" si="12"/>
        <v>50.44</v>
      </c>
      <c r="DP6" s="33">
        <f t="shared" si="12"/>
        <v>51.44</v>
      </c>
      <c r="DQ6" s="32" t="str">
        <f>IF(DQ7="","",IF(DQ7="-","【-】","【"&amp;SUBSTITUTE(TEXT(DQ7,"#,##0.00"),"-","△")&amp;"】"))</f>
        <v>【47.18】</v>
      </c>
      <c r="DR6" s="32">
        <f>IF(DR7="",NA(),DR7)</f>
        <v>0</v>
      </c>
      <c r="DS6" s="32">
        <f t="shared" ref="DS6:EA6" si="13">IF(DS7="",NA(),DS7)</f>
        <v>0</v>
      </c>
      <c r="DT6" s="32">
        <f t="shared" si="13"/>
        <v>0</v>
      </c>
      <c r="DU6" s="32">
        <f t="shared" si="13"/>
        <v>0</v>
      </c>
      <c r="DV6" s="33">
        <f t="shared" si="13"/>
        <v>75.97</v>
      </c>
      <c r="DW6" s="33">
        <f t="shared" si="13"/>
        <v>6.81</v>
      </c>
      <c r="DX6" s="33">
        <f t="shared" si="13"/>
        <v>8.41</v>
      </c>
      <c r="DY6" s="33">
        <f t="shared" si="13"/>
        <v>8.7200000000000006</v>
      </c>
      <c r="DZ6" s="33">
        <f t="shared" si="13"/>
        <v>9.64</v>
      </c>
      <c r="EA6" s="33">
        <f t="shared" si="13"/>
        <v>11.68</v>
      </c>
      <c r="EB6" s="32" t="str">
        <f>IF(EB7="","",IF(EB7="-","【-】","【"&amp;SUBSTITUTE(TEXT(EB7,"#,##0.00"),"-","△")&amp;"】"))</f>
        <v>【13.18】</v>
      </c>
      <c r="EC6" s="32">
        <f>IF(EC7="",NA(),EC7)</f>
        <v>0</v>
      </c>
      <c r="ED6" s="32">
        <f t="shared" ref="ED6:EL6" si="14">IF(ED7="",NA(),ED7)</f>
        <v>0</v>
      </c>
      <c r="EE6" s="33">
        <f t="shared" si="14"/>
        <v>0.45</v>
      </c>
      <c r="EF6" s="33">
        <f t="shared" si="14"/>
        <v>1.1599999999999999</v>
      </c>
      <c r="EG6" s="32">
        <f t="shared" si="14"/>
        <v>0</v>
      </c>
      <c r="EH6" s="33">
        <f t="shared" si="14"/>
        <v>0.82</v>
      </c>
      <c r="EI6" s="33">
        <f t="shared" si="14"/>
        <v>0.66</v>
      </c>
      <c r="EJ6" s="33">
        <f t="shared" si="14"/>
        <v>0.64</v>
      </c>
      <c r="EK6" s="33">
        <f t="shared" si="14"/>
        <v>0.34</v>
      </c>
      <c r="EL6" s="33">
        <f t="shared" si="14"/>
        <v>0.28999999999999998</v>
      </c>
      <c r="EM6" s="32" t="str">
        <f>IF(EM7="","",IF(EM7="-","【-】","【"&amp;SUBSTITUTE(TEXT(EM7,"#,##0.00"),"-","△")&amp;"】"))</f>
        <v>【0.85】</v>
      </c>
    </row>
    <row r="7" spans="1:143" s="34" customFormat="1">
      <c r="A7" s="26"/>
      <c r="B7" s="35">
        <v>2015</v>
      </c>
      <c r="C7" s="35">
        <v>64017</v>
      </c>
      <c r="D7" s="35">
        <v>46</v>
      </c>
      <c r="E7" s="35">
        <v>1</v>
      </c>
      <c r="F7" s="35">
        <v>0</v>
      </c>
      <c r="G7" s="35">
        <v>1</v>
      </c>
      <c r="H7" s="35" t="s">
        <v>93</v>
      </c>
      <c r="I7" s="35" t="s">
        <v>94</v>
      </c>
      <c r="J7" s="35" t="s">
        <v>95</v>
      </c>
      <c r="K7" s="35" t="s">
        <v>96</v>
      </c>
      <c r="L7" s="35" t="s">
        <v>97</v>
      </c>
      <c r="M7" s="36" t="s">
        <v>98</v>
      </c>
      <c r="N7" s="36">
        <v>68.930000000000007</v>
      </c>
      <c r="O7" s="36">
        <v>61.77</v>
      </c>
      <c r="P7" s="36">
        <v>3326</v>
      </c>
      <c r="Q7" s="36">
        <v>8123</v>
      </c>
      <c r="R7" s="36">
        <v>737.56</v>
      </c>
      <c r="S7" s="36">
        <v>11.01</v>
      </c>
      <c r="T7" s="36">
        <v>4963</v>
      </c>
      <c r="U7" s="36">
        <v>6.92</v>
      </c>
      <c r="V7" s="36">
        <v>717.2</v>
      </c>
      <c r="W7" s="36">
        <v>131</v>
      </c>
      <c r="X7" s="36">
        <v>116.28</v>
      </c>
      <c r="Y7" s="36">
        <v>107.19</v>
      </c>
      <c r="Z7" s="36">
        <v>118.4</v>
      </c>
      <c r="AA7" s="36">
        <v>121.55</v>
      </c>
      <c r="AB7" s="36">
        <v>104.82</v>
      </c>
      <c r="AC7" s="36">
        <v>104.95</v>
      </c>
      <c r="AD7" s="36">
        <v>105.53</v>
      </c>
      <c r="AE7" s="36">
        <v>106.28</v>
      </c>
      <c r="AF7" s="36">
        <v>108.35</v>
      </c>
      <c r="AG7" s="36">
        <v>113.56</v>
      </c>
      <c r="AH7" s="36">
        <v>0</v>
      </c>
      <c r="AI7" s="36">
        <v>0</v>
      </c>
      <c r="AJ7" s="36">
        <v>0</v>
      </c>
      <c r="AK7" s="36">
        <v>0</v>
      </c>
      <c r="AL7" s="36">
        <v>0</v>
      </c>
      <c r="AM7" s="36">
        <v>26.83</v>
      </c>
      <c r="AN7" s="36">
        <v>26.81</v>
      </c>
      <c r="AO7" s="36">
        <v>28.31</v>
      </c>
      <c r="AP7" s="36">
        <v>32.31</v>
      </c>
      <c r="AQ7" s="36">
        <v>26.85</v>
      </c>
      <c r="AR7" s="36">
        <v>0.87</v>
      </c>
      <c r="AS7" s="36">
        <v>13729.6</v>
      </c>
      <c r="AT7" s="36">
        <v>5255.96</v>
      </c>
      <c r="AU7" s="36">
        <v>11391.87</v>
      </c>
      <c r="AV7" s="36">
        <v>2150.61</v>
      </c>
      <c r="AW7" s="36">
        <v>1607.6</v>
      </c>
      <c r="AX7" s="36">
        <v>1197.1099999999999</v>
      </c>
      <c r="AY7" s="36">
        <v>1002.64</v>
      </c>
      <c r="AZ7" s="36">
        <v>1164.51</v>
      </c>
      <c r="BA7" s="36">
        <v>571.29999999999995</v>
      </c>
      <c r="BB7" s="36">
        <v>527.82000000000005</v>
      </c>
      <c r="BC7" s="36">
        <v>262.74</v>
      </c>
      <c r="BD7" s="36">
        <v>188.67</v>
      </c>
      <c r="BE7" s="36">
        <v>190.78</v>
      </c>
      <c r="BF7" s="36">
        <v>236.95</v>
      </c>
      <c r="BG7" s="36">
        <v>338.46</v>
      </c>
      <c r="BH7" s="36">
        <v>521.34</v>
      </c>
      <c r="BI7" s="36">
        <v>532.29999999999995</v>
      </c>
      <c r="BJ7" s="36">
        <v>520.29999999999995</v>
      </c>
      <c r="BK7" s="36">
        <v>498.27</v>
      </c>
      <c r="BL7" s="36">
        <v>495.43</v>
      </c>
      <c r="BM7" s="36">
        <v>488.5</v>
      </c>
      <c r="BN7" s="36">
        <v>276.38</v>
      </c>
      <c r="BO7" s="36">
        <v>127.68</v>
      </c>
      <c r="BP7" s="36">
        <v>114.03</v>
      </c>
      <c r="BQ7" s="36">
        <v>105.44</v>
      </c>
      <c r="BR7" s="36">
        <v>120.32</v>
      </c>
      <c r="BS7" s="36">
        <v>119.97</v>
      </c>
      <c r="BT7" s="36">
        <v>90.17</v>
      </c>
      <c r="BU7" s="36">
        <v>90.69</v>
      </c>
      <c r="BV7" s="36">
        <v>90.64</v>
      </c>
      <c r="BW7" s="36">
        <v>81.900000000000006</v>
      </c>
      <c r="BX7" s="36">
        <v>82.42</v>
      </c>
      <c r="BY7" s="36">
        <v>104.99</v>
      </c>
      <c r="BZ7" s="36">
        <v>132.46</v>
      </c>
      <c r="CA7" s="36">
        <v>150.1</v>
      </c>
      <c r="CB7" s="36">
        <v>162.91999999999999</v>
      </c>
      <c r="CC7" s="36">
        <v>141.30000000000001</v>
      </c>
      <c r="CD7" s="36">
        <v>143.88999999999999</v>
      </c>
      <c r="CE7" s="36">
        <v>210.28</v>
      </c>
      <c r="CF7" s="36">
        <v>211.08</v>
      </c>
      <c r="CG7" s="36">
        <v>213.52</v>
      </c>
      <c r="CH7" s="36">
        <v>227.97</v>
      </c>
      <c r="CI7" s="36">
        <v>226.99</v>
      </c>
      <c r="CJ7" s="36">
        <v>163.72</v>
      </c>
      <c r="CK7" s="36">
        <v>73.98</v>
      </c>
      <c r="CL7" s="36">
        <v>70.38</v>
      </c>
      <c r="CM7" s="36">
        <v>70.5</v>
      </c>
      <c r="CN7" s="36">
        <v>68.02</v>
      </c>
      <c r="CO7" s="36">
        <v>71.83</v>
      </c>
      <c r="CP7" s="36">
        <v>50.49</v>
      </c>
      <c r="CQ7" s="36">
        <v>49.69</v>
      </c>
      <c r="CR7" s="36">
        <v>49.77</v>
      </c>
      <c r="CS7" s="36">
        <v>40.700000000000003</v>
      </c>
      <c r="CT7" s="36">
        <v>39.909999999999997</v>
      </c>
      <c r="CU7" s="36">
        <v>59.76</v>
      </c>
      <c r="CV7" s="36">
        <v>75</v>
      </c>
      <c r="CW7" s="36">
        <v>76.900000000000006</v>
      </c>
      <c r="CX7" s="36">
        <v>72.260000000000005</v>
      </c>
      <c r="CY7" s="36">
        <v>76.66</v>
      </c>
      <c r="CZ7" s="36">
        <v>68.099999999999994</v>
      </c>
      <c r="DA7" s="36">
        <v>78.7</v>
      </c>
      <c r="DB7" s="36">
        <v>80.010000000000005</v>
      </c>
      <c r="DC7" s="36">
        <v>79.98</v>
      </c>
      <c r="DD7" s="36">
        <v>74.61</v>
      </c>
      <c r="DE7" s="36">
        <v>75.62</v>
      </c>
      <c r="DF7" s="36">
        <v>89.95</v>
      </c>
      <c r="DG7" s="36">
        <v>54.61</v>
      </c>
      <c r="DH7" s="36">
        <v>56.47</v>
      </c>
      <c r="DI7" s="36">
        <v>55.19</v>
      </c>
      <c r="DJ7" s="36">
        <v>54.8</v>
      </c>
      <c r="DK7" s="36">
        <v>54</v>
      </c>
      <c r="DL7" s="36">
        <v>34.24</v>
      </c>
      <c r="DM7" s="36">
        <v>35.18</v>
      </c>
      <c r="DN7" s="36">
        <v>36.43</v>
      </c>
      <c r="DO7" s="36">
        <v>50.44</v>
      </c>
      <c r="DP7" s="36">
        <v>51.44</v>
      </c>
      <c r="DQ7" s="36">
        <v>47.18</v>
      </c>
      <c r="DR7" s="36">
        <v>0</v>
      </c>
      <c r="DS7" s="36">
        <v>0</v>
      </c>
      <c r="DT7" s="36">
        <v>0</v>
      </c>
      <c r="DU7" s="36">
        <v>0</v>
      </c>
      <c r="DV7" s="36">
        <v>75.97</v>
      </c>
      <c r="DW7" s="36">
        <v>6.81</v>
      </c>
      <c r="DX7" s="36">
        <v>8.41</v>
      </c>
      <c r="DY7" s="36">
        <v>8.7200000000000006</v>
      </c>
      <c r="DZ7" s="36">
        <v>9.64</v>
      </c>
      <c r="EA7" s="36">
        <v>11.68</v>
      </c>
      <c r="EB7" s="36">
        <v>13.18</v>
      </c>
      <c r="EC7" s="36">
        <v>0</v>
      </c>
      <c r="ED7" s="36">
        <v>0</v>
      </c>
      <c r="EE7" s="36">
        <v>0.45</v>
      </c>
      <c r="EF7" s="36">
        <v>1.1599999999999999</v>
      </c>
      <c r="EG7" s="36">
        <v>0</v>
      </c>
      <c r="EH7" s="36">
        <v>0.82</v>
      </c>
      <c r="EI7" s="36">
        <v>0.66</v>
      </c>
      <c r="EJ7" s="36">
        <v>0.64</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小国町役場</cp:lastModifiedBy>
  <cp:lastPrinted>2017-02-05T23:48:15Z</cp:lastPrinted>
  <dcterms:created xsi:type="dcterms:W3CDTF">2017-02-01T08:35:24Z</dcterms:created>
  <dcterms:modified xsi:type="dcterms:W3CDTF">2017-02-06T02:16:05Z</dcterms:modified>
  <cp:category/>
</cp:coreProperties>
</file>