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<sst xmlns="http://schemas.openxmlformats.org/spreadsheetml/2006/main" count="217" uniqueCount="106">
  <si>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</si>
  <si>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</si>
  <si>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</si>
  <si>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</si>
  <si>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</si>
  <si>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</si>
  <si>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</si>
  <si>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</si>
  <si>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</si>
  <si>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</si>
  <si>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</si>
  <si>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</si>
  <si>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</si>
  <si>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</si>
  <si>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</si>
  <si>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</si>
  <si>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</si>
  <si>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</si>
  <si>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</si>
  <si>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</si>
  <si>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</si>
  <si>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</si>
  <si>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</si>
  <si>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</si>
  <si>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</si>
  <si>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</si>
  <si>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</si>
  <si>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</si>
  <si>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</si>
  <si>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</si>
  <si>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</si>
  <si>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</si>
  <si>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</si>
  <si>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</si>
  <si>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</si>
  <si>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</si>
  <si>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</si>
  <si>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</si>
  <si>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</si>
  <si>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</si>
  <si>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</si>
  <si>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</si>
  <si>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</si>
  <si>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</si>
  <si>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</si>
  <si>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</si>
  <si>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</si>
  <si>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</si>
  <si>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</si>
  <si>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</si>
  <si>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</si>
  <si>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</si>
  <si>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</si>
  <si>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</si>
  <si>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</si>
  <si>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</si>
  <si>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</si>
  <si>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</si>
  <si>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</si>
  <si>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</si>
  <si>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</si>
  <si>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</si>
  <si>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</si>
  <si>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</si>
  <si>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</si>
  <si>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</si>
  <si>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</si>
  <si>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</si>
  <si>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</si>
  <si>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</si>
  <si>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</si>
  <si>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</si>
  <si>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</si>
  <si>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</si>
  <si>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</si>
  <si>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</si>
  <si>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</si>
  <si>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</si>
  <si>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</si>
  <si>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</si>
  <si>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</si>
  <si>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</si>
  <si>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</si>
  <si>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</si>
  <si>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</si>
  <si>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</si>
  <si>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</si>
  <si>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</si>
  <si>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</si>
  <si>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</si>
  <si>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</si>
  <si>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</si>
  <si>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白鷹町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</si>
  <si>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</si>
  <si>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</si>
  <si>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</si>
  <si>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</si>
  <si>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</si>
  <si>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</si>
  <si>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</si>
  <si>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</si>
  <si>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</si>
  <si>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</si>
  <si>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①経常収支比率</t>
    </r>
    <r>
      <rPr>
        <sz val="11"/>
        <color theme="1"/>
        <rFont val="ＭＳ ゴシック"/>
        <family val="3"/>
        <charset val="128"/>
      </rPr>
      <t>　数値は良くなっているが、給水収益は減少しており、それ以上に経費が削減されたものである。今後も給水需要は減少が想定されるので経費の節減に努力しなければならない。</t>
    </r>
    <r>
      <rPr>
        <b/>
        <sz val="11"/>
        <color theme="1"/>
        <rFont val="ＭＳ ゴシック"/>
        <family val="3"/>
        <charset val="128"/>
      </rPr>
      <t>②累積欠損金比率</t>
    </r>
    <r>
      <rPr>
        <sz val="11"/>
        <color theme="1"/>
        <rFont val="ＭＳ ゴシック"/>
        <family val="3"/>
        <charset val="128"/>
      </rPr>
      <t>　累積欠損金は無い。今後も赤字経営に陥らないよう心掛けなければならない。</t>
    </r>
    <r>
      <rPr>
        <b/>
        <sz val="11"/>
        <color theme="1"/>
        <rFont val="ＭＳ ゴシック"/>
        <family val="3"/>
        <charset val="128"/>
      </rPr>
      <t>③流動比率</t>
    </r>
    <r>
      <rPr>
        <sz val="11"/>
        <color theme="1"/>
        <rFont val="ＭＳ ゴシック"/>
        <family val="3"/>
        <charset val="128"/>
      </rPr>
      <t>　流動性は確保されている。</t>
    </r>
    <r>
      <rPr>
        <b/>
        <sz val="11"/>
        <color theme="1"/>
        <rFont val="ＭＳ ゴシック"/>
        <family val="3"/>
        <charset val="128"/>
      </rPr>
      <t>④企業債残高対給水収益比率</t>
    </r>
    <r>
      <rPr>
        <sz val="11"/>
        <color theme="1"/>
        <rFont val="ＭＳ ゴシック"/>
        <family val="3"/>
        <charset val="128"/>
      </rPr>
      <t>　年々良くなっているが、新規の起債を行っていないのが要因である。</t>
    </r>
    <r>
      <rPr>
        <b/>
        <sz val="11"/>
        <color theme="1"/>
        <rFont val="ＭＳ ゴシック"/>
        <family val="3"/>
        <charset val="128"/>
      </rPr>
      <t>⑤料金回収率</t>
    </r>
    <r>
      <rPr>
        <sz val="11"/>
        <color theme="1"/>
        <rFont val="ＭＳ ゴシック"/>
        <family val="3"/>
        <charset val="128"/>
      </rPr>
      <t>　全国平均と比較しても良い結果となっており、現段階では適正な料金水準といえる。</t>
    </r>
    <r>
      <rPr>
        <b/>
        <sz val="11"/>
        <color theme="1"/>
        <rFont val="ＭＳ ゴシック"/>
        <family val="3"/>
        <charset val="128"/>
      </rPr>
      <t>⑥給水原価</t>
    </r>
    <r>
      <rPr>
        <sz val="11"/>
        <color theme="1"/>
        <rFont val="ＭＳ ゴシック"/>
        <family val="3"/>
        <charset val="128"/>
      </rPr>
      <t>　全国平均と比較してやや悪い数値となっている。企業団体等が少ない分給水需要も少なく、結果として給水原価が高くなっている。</t>
    </r>
    <r>
      <rPr>
        <b/>
        <sz val="11"/>
        <color theme="1"/>
        <rFont val="ＭＳ ゴシック"/>
        <family val="3"/>
        <charset val="128"/>
      </rPr>
      <t>⑦施設利用率</t>
    </r>
    <r>
      <rPr>
        <sz val="11"/>
        <color theme="1"/>
        <rFont val="ＭＳ ゴシック"/>
        <family val="3"/>
        <charset val="128"/>
      </rPr>
      <t>　昭和40年代の初期投資が過大であった。今後の施設更新に当たってはスペックダウンを徹底する必要がある。</t>
    </r>
    <r>
      <rPr>
        <b/>
        <sz val="11"/>
        <color theme="1"/>
        <rFont val="ＭＳ ゴシック"/>
        <family val="3"/>
        <charset val="128"/>
      </rPr>
      <t>⑧有収率</t>
    </r>
    <r>
      <rPr>
        <sz val="11"/>
        <color theme="1"/>
        <rFont val="ＭＳ ゴシック"/>
        <family val="3"/>
        <charset val="128"/>
      </rPr>
      <t>　漏水調査に取り組んでいるので良い数値となっている。</t>
    </r>
    <rPh sb="1" eb="3">
      <t>ケイジョウ</t>
    </rPh>
    <rPh sb="3" eb="5">
      <t>シュウシ</t>
    </rPh>
    <rPh sb="5" eb="7">
      <t>ヒリツ</t>
    </rPh>
    <rPh sb="8" eb="10">
      <t>スウチ</t>
    </rPh>
    <rPh sb="11" eb="12">
      <t>ヨ</t>
    </rPh>
    <rPh sb="20" eb="22">
      <t>キュウスイ</t>
    </rPh>
    <rPh sb="22" eb="24">
      <t>シュウエキ</t>
    </rPh>
    <rPh sb="25" eb="27">
      <t>ゲンショウ</t>
    </rPh>
    <rPh sb="34" eb="36">
      <t>イジョウ</t>
    </rPh>
    <rPh sb="37" eb="39">
      <t>ケイヒ</t>
    </rPh>
    <rPh sb="40" eb="42">
      <t>サクゲン</t>
    </rPh>
    <rPh sb="51" eb="53">
      <t>コンゴ</t>
    </rPh>
    <rPh sb="54" eb="56">
      <t>キュウスイ</t>
    </rPh>
    <rPh sb="56" eb="58">
      <t>ジュヨウ</t>
    </rPh>
    <rPh sb="59" eb="61">
      <t>ゲンショウ</t>
    </rPh>
    <rPh sb="62" eb="64">
      <t>ソウテイ</t>
    </rPh>
    <rPh sb="69" eb="71">
      <t>ケイヒ</t>
    </rPh>
    <rPh sb="72" eb="74">
      <t>セツゲン</t>
    </rPh>
    <rPh sb="75" eb="77">
      <t>ドリョク</t>
    </rPh>
    <rPh sb="88" eb="90">
      <t>ルイセキ</t>
    </rPh>
    <rPh sb="90" eb="93">
      <t>ケッソンキン</t>
    </rPh>
    <rPh sb="93" eb="95">
      <t>ヒリツ</t>
    </rPh>
    <rPh sb="96" eb="98">
      <t>ルイセキ</t>
    </rPh>
    <rPh sb="98" eb="101">
      <t>ケッソンキン</t>
    </rPh>
    <rPh sb="102" eb="103">
      <t>ナ</t>
    </rPh>
    <rPh sb="105" eb="107">
      <t>コンゴ</t>
    </rPh>
    <rPh sb="108" eb="110">
      <t>アカジ</t>
    </rPh>
    <rPh sb="110" eb="112">
      <t>ケイエイ</t>
    </rPh>
    <rPh sb="113" eb="114">
      <t>オチイ</t>
    </rPh>
    <rPh sb="119" eb="121">
      <t>ココロガ</t>
    </rPh>
    <rPh sb="132" eb="134">
      <t>リュウドウ</t>
    </rPh>
    <rPh sb="134" eb="136">
      <t>ヒリツ</t>
    </rPh>
    <rPh sb="137" eb="140">
      <t>リュウドウセイ</t>
    </rPh>
    <rPh sb="141" eb="143">
      <t>カクホ</t>
    </rPh>
    <rPh sb="150" eb="152">
      <t>キギョウ</t>
    </rPh>
    <rPh sb="152" eb="153">
      <t>サイ</t>
    </rPh>
    <rPh sb="153" eb="155">
      <t>ザンダカ</t>
    </rPh>
    <rPh sb="155" eb="156">
      <t>タイ</t>
    </rPh>
    <rPh sb="156" eb="158">
      <t>キュウスイ</t>
    </rPh>
    <rPh sb="158" eb="160">
      <t>シュウエキ</t>
    </rPh>
    <rPh sb="160" eb="162">
      <t>ヒリツ</t>
    </rPh>
    <rPh sb="163" eb="165">
      <t>ネンネン</t>
    </rPh>
    <rPh sb="165" eb="166">
      <t>ヨ</t>
    </rPh>
    <rPh sb="174" eb="176">
      <t>シンキ</t>
    </rPh>
    <rPh sb="177" eb="179">
      <t>キサイ</t>
    </rPh>
    <rPh sb="180" eb="181">
      <t>オコナ</t>
    </rPh>
    <rPh sb="188" eb="190">
      <t>ヨウイン</t>
    </rPh>
    <rPh sb="195" eb="197">
      <t>リョウキン</t>
    </rPh>
    <rPh sb="197" eb="199">
      <t>カイシュウ</t>
    </rPh>
    <rPh sb="199" eb="200">
      <t>リツ</t>
    </rPh>
    <rPh sb="201" eb="203">
      <t>ゼンコク</t>
    </rPh>
    <rPh sb="203" eb="205">
      <t>ヘイキン</t>
    </rPh>
    <rPh sb="206" eb="208">
      <t>ヒカク</t>
    </rPh>
    <rPh sb="211" eb="212">
      <t>ヨ</t>
    </rPh>
    <rPh sb="213" eb="215">
      <t>ケッカ</t>
    </rPh>
    <rPh sb="222" eb="225">
      <t>ゲンダンカイ</t>
    </rPh>
    <rPh sb="227" eb="229">
      <t>テキセイ</t>
    </rPh>
    <rPh sb="230" eb="232">
      <t>リョウキン</t>
    </rPh>
    <rPh sb="232" eb="234">
      <t>スイジュン</t>
    </rPh>
    <rPh sb="240" eb="242">
      <t>キュウスイ</t>
    </rPh>
    <rPh sb="242" eb="244">
      <t>ゲンカ</t>
    </rPh>
    <rPh sb="245" eb="247">
      <t>ゼンコク</t>
    </rPh>
    <rPh sb="247" eb="249">
      <t>ヘイキン</t>
    </rPh>
    <rPh sb="250" eb="252">
      <t>ヒカク</t>
    </rPh>
    <rPh sb="256" eb="257">
      <t>ワル</t>
    </rPh>
    <rPh sb="258" eb="260">
      <t>スウチ</t>
    </rPh>
    <rPh sb="267" eb="269">
      <t>キギョウ</t>
    </rPh>
    <rPh sb="269" eb="271">
      <t>ダンタイ</t>
    </rPh>
    <rPh sb="271" eb="272">
      <t>トウ</t>
    </rPh>
    <rPh sb="273" eb="274">
      <t>スク</t>
    </rPh>
    <rPh sb="276" eb="277">
      <t>ブン</t>
    </rPh>
    <rPh sb="277" eb="279">
      <t>キュウスイ</t>
    </rPh>
    <rPh sb="279" eb="281">
      <t>ジュヨウ</t>
    </rPh>
    <rPh sb="282" eb="283">
      <t>スク</t>
    </rPh>
    <rPh sb="286" eb="288">
      <t>ケッカ</t>
    </rPh>
    <rPh sb="291" eb="293">
      <t>キュウスイ</t>
    </rPh>
    <rPh sb="293" eb="295">
      <t>ゲンカ</t>
    </rPh>
    <rPh sb="296" eb="297">
      <t>タカ</t>
    </rPh>
    <rPh sb="305" eb="307">
      <t>シセツ</t>
    </rPh>
    <rPh sb="307" eb="310">
      <t>リヨウリツ</t>
    </rPh>
    <rPh sb="311" eb="313">
      <t>ショウワ</t>
    </rPh>
    <rPh sb="315" eb="317">
      <t>ネンダイ</t>
    </rPh>
    <rPh sb="318" eb="320">
      <t>ショキ</t>
    </rPh>
    <rPh sb="320" eb="322">
      <t>トウシ</t>
    </rPh>
    <rPh sb="323" eb="325">
      <t>カダイ</t>
    </rPh>
    <rPh sb="330" eb="332">
      <t>コンゴ</t>
    </rPh>
    <rPh sb="333" eb="335">
      <t>シセツ</t>
    </rPh>
    <rPh sb="335" eb="337">
      <t>コウシン</t>
    </rPh>
    <rPh sb="338" eb="339">
      <t>ア</t>
    </rPh>
    <rPh sb="351" eb="353">
      <t>テッテイ</t>
    </rPh>
    <rPh sb="355" eb="357">
      <t>ヒツヨウ</t>
    </rPh>
    <rPh sb="362" eb="364">
      <t>ユウシュウ</t>
    </rPh>
    <rPh sb="364" eb="365">
      <t>リツ</t>
    </rPh>
    <rPh sb="366" eb="368">
      <t>ロウスイ</t>
    </rPh>
    <rPh sb="368" eb="370">
      <t>チョウサ</t>
    </rPh>
    <rPh sb="371" eb="372">
      <t>ト</t>
    </rPh>
    <rPh sb="373" eb="374">
      <t>ク</t>
    </rPh>
    <rPh sb="380" eb="381">
      <t>ヨ</t>
    </rPh>
    <rPh sb="382" eb="384">
      <t>スウチ</t>
    </rPh>
    <phoneticPr fontId="4"/>
  </si>
  <si>
    <r>
      <rPr>
        <b/>
        <sz val="11"/>
        <color theme="1"/>
        <rFont val="ＭＳ ゴシック"/>
        <family val="3"/>
        <charset val="128"/>
      </rPr>
      <t>①有形固定資産減価償却率</t>
    </r>
    <r>
      <rPr>
        <sz val="11"/>
        <color theme="1"/>
        <rFont val="ＭＳ ゴシック"/>
        <family val="3"/>
        <charset val="128"/>
      </rPr>
      <t>　他団体と比較して資産が老朽化しているが、管路以外の施設の老朽化が進んでいるものである。今後施設のネットワークを見直す等、投資の節減を図ることが課題である。</t>
    </r>
    <r>
      <rPr>
        <b/>
        <sz val="11"/>
        <color theme="1"/>
        <rFont val="ＭＳ ゴシック"/>
        <family val="3"/>
        <charset val="128"/>
      </rPr>
      <t>②管路経年化率</t>
    </r>
    <r>
      <rPr>
        <sz val="11"/>
        <color theme="1"/>
        <rFont val="ＭＳ ゴシック"/>
        <family val="3"/>
        <charset val="128"/>
      </rPr>
      <t>　経年化率が低いのは、管路更新を平成5年～15年にかけてかなり行ってきたからである。今後も必要に応じ着実に行っていかねばならない。</t>
    </r>
    <r>
      <rPr>
        <b/>
        <sz val="11"/>
        <color theme="1"/>
        <rFont val="ＭＳ ゴシック"/>
        <family val="3"/>
        <charset val="128"/>
      </rPr>
      <t>③管路更新率</t>
    </r>
    <r>
      <rPr>
        <sz val="11"/>
        <color theme="1"/>
        <rFont val="ＭＳ ゴシック"/>
        <family val="3"/>
        <charset val="128"/>
      </rPr>
      <t>　過去に行っており、近年は比較的管路投資は少ない状況にある。</t>
    </r>
    <rPh sb="1" eb="3">
      <t>ユウケイ</t>
    </rPh>
    <rPh sb="3" eb="5">
      <t>コテイ</t>
    </rPh>
    <rPh sb="5" eb="7">
      <t>シサン</t>
    </rPh>
    <rPh sb="7" eb="9">
      <t>ゲンカ</t>
    </rPh>
    <rPh sb="9" eb="11">
      <t>ショウキャク</t>
    </rPh>
    <rPh sb="11" eb="12">
      <t>リツ</t>
    </rPh>
    <rPh sb="13" eb="14">
      <t>タ</t>
    </rPh>
    <rPh sb="14" eb="16">
      <t>ダンタイ</t>
    </rPh>
    <rPh sb="17" eb="19">
      <t>ヒカク</t>
    </rPh>
    <rPh sb="21" eb="23">
      <t>シサン</t>
    </rPh>
    <rPh sb="24" eb="27">
      <t>ロウキュウカ</t>
    </rPh>
    <rPh sb="33" eb="35">
      <t>カンロ</t>
    </rPh>
    <rPh sb="35" eb="37">
      <t>イガイ</t>
    </rPh>
    <rPh sb="38" eb="40">
      <t>シセツ</t>
    </rPh>
    <rPh sb="41" eb="44">
      <t>ロウキュウカ</t>
    </rPh>
    <rPh sb="45" eb="46">
      <t>スス</t>
    </rPh>
    <rPh sb="56" eb="58">
      <t>コンゴ</t>
    </rPh>
    <rPh sb="58" eb="60">
      <t>シセツ</t>
    </rPh>
    <rPh sb="68" eb="70">
      <t>ミナオ</t>
    </rPh>
    <rPh sb="71" eb="72">
      <t>ナド</t>
    </rPh>
    <rPh sb="73" eb="75">
      <t>トウシ</t>
    </rPh>
    <rPh sb="76" eb="78">
      <t>セツゲン</t>
    </rPh>
    <rPh sb="79" eb="80">
      <t>ハカ</t>
    </rPh>
    <rPh sb="84" eb="86">
      <t>カダイ</t>
    </rPh>
    <rPh sb="91" eb="93">
      <t>カンロ</t>
    </rPh>
    <rPh sb="93" eb="96">
      <t>ケイネンカ</t>
    </rPh>
    <rPh sb="96" eb="97">
      <t>リツ</t>
    </rPh>
    <rPh sb="98" eb="101">
      <t>ケイネンカ</t>
    </rPh>
    <rPh sb="101" eb="102">
      <t>リツ</t>
    </rPh>
    <rPh sb="103" eb="104">
      <t>ヒク</t>
    </rPh>
    <rPh sb="108" eb="110">
      <t>カンロ</t>
    </rPh>
    <rPh sb="110" eb="112">
      <t>コウシン</t>
    </rPh>
    <rPh sb="113" eb="115">
      <t>ヘイセイ</t>
    </rPh>
    <rPh sb="116" eb="117">
      <t>ネン</t>
    </rPh>
    <rPh sb="120" eb="121">
      <t>ネン</t>
    </rPh>
    <rPh sb="128" eb="129">
      <t>オコナ</t>
    </rPh>
    <rPh sb="139" eb="141">
      <t>コンゴ</t>
    </rPh>
    <rPh sb="142" eb="144">
      <t>ヒツヨウ</t>
    </rPh>
    <rPh sb="145" eb="146">
      <t>オウ</t>
    </rPh>
    <rPh sb="147" eb="149">
      <t>チャクジツ</t>
    </rPh>
    <rPh sb="150" eb="151">
      <t>オコナ</t>
    </rPh>
    <rPh sb="163" eb="165">
      <t>カンロ</t>
    </rPh>
    <rPh sb="165" eb="167">
      <t>コウシン</t>
    </rPh>
    <rPh sb="167" eb="168">
      <t>リツ</t>
    </rPh>
    <rPh sb="169" eb="171">
      <t>カコ</t>
    </rPh>
    <rPh sb="172" eb="173">
      <t>オコナ</t>
    </rPh>
    <rPh sb="178" eb="180">
      <t>キンネン</t>
    </rPh>
    <rPh sb="181" eb="184">
      <t>ヒカクテキ</t>
    </rPh>
    <rPh sb="184" eb="186">
      <t>カンロ</t>
    </rPh>
    <rPh sb="186" eb="188">
      <t>トウシ</t>
    </rPh>
    <rPh sb="189" eb="190">
      <t>スク</t>
    </rPh>
    <rPh sb="192" eb="194">
      <t>ジョウキョウ</t>
    </rPh>
    <phoneticPr fontId="4"/>
  </si>
  <si>
    <t>単年度の経営状況は特に問題ないが、過去において行った設備投資が過大な状況となっており固定費として重くのしかかっている。給水需要も減少の一途をたどることが想定されるので、将来設備の更新の時代に入ったとき、施設のネットワークの見直し、ダウンサイジング、スペックダウン等を行い投資が将来の需要に見合った適切な規模となるようにしなければならない。また、日常の経費の節減にも絶えず注意を払い経営の効率化を図らなければならない。さらに、技術の承継、人材の育成にも力を入れなければならない。</t>
    <rPh sb="0" eb="3">
      <t>タンネンド</t>
    </rPh>
    <rPh sb="4" eb="6">
      <t>ケイエイ</t>
    </rPh>
    <rPh sb="6" eb="8">
      <t>ジョウキョウ</t>
    </rPh>
    <rPh sb="9" eb="10">
      <t>トク</t>
    </rPh>
    <rPh sb="11" eb="13">
      <t>モンダイ</t>
    </rPh>
    <rPh sb="17" eb="19">
      <t>カコ</t>
    </rPh>
    <rPh sb="23" eb="24">
      <t>オコナ</t>
    </rPh>
    <rPh sb="26" eb="28">
      <t>セツビ</t>
    </rPh>
    <rPh sb="28" eb="30">
      <t>トウシ</t>
    </rPh>
    <rPh sb="31" eb="33">
      <t>カダイ</t>
    </rPh>
    <rPh sb="34" eb="36">
      <t>ジョウキョウ</t>
    </rPh>
    <rPh sb="42" eb="45">
      <t>コテイヒ</t>
    </rPh>
    <rPh sb="48" eb="49">
      <t>オモ</t>
    </rPh>
    <rPh sb="59" eb="61">
      <t>キュウスイ</t>
    </rPh>
    <rPh sb="61" eb="63">
      <t>ジュヨウ</t>
    </rPh>
    <rPh sb="64" eb="66">
      <t>ゲンショウ</t>
    </rPh>
    <rPh sb="67" eb="69">
      <t>イット</t>
    </rPh>
    <rPh sb="76" eb="78">
      <t>ソウテイ</t>
    </rPh>
    <rPh sb="84" eb="86">
      <t>ショウライ</t>
    </rPh>
    <rPh sb="86" eb="88">
      <t>セツビ</t>
    </rPh>
    <rPh sb="89" eb="91">
      <t>コウシン</t>
    </rPh>
    <rPh sb="92" eb="94">
      <t>ジダイ</t>
    </rPh>
    <rPh sb="95" eb="96">
      <t>ハイ</t>
    </rPh>
    <rPh sb="101" eb="103">
      <t>シセツ</t>
    </rPh>
    <rPh sb="111" eb="113">
      <t>ミナオ</t>
    </rPh>
    <rPh sb="131" eb="132">
      <t>トウ</t>
    </rPh>
    <rPh sb="133" eb="134">
      <t>オコナ</t>
    </rPh>
    <rPh sb="135" eb="137">
      <t>トウシ</t>
    </rPh>
    <rPh sb="138" eb="140">
      <t>ショウライ</t>
    </rPh>
    <rPh sb="141" eb="143">
      <t>ジュヨウ</t>
    </rPh>
    <rPh sb="144" eb="146">
      <t>ミア</t>
    </rPh>
    <rPh sb="148" eb="150">
      <t>テキセツ</t>
    </rPh>
    <rPh sb="151" eb="153">
      <t>キボ</t>
    </rPh>
    <rPh sb="172" eb="174">
      <t>ニチジョウ</t>
    </rPh>
    <rPh sb="175" eb="177">
      <t>ケイヒ</t>
    </rPh>
    <rPh sb="178" eb="180">
      <t>セツゲン</t>
    </rPh>
    <rPh sb="182" eb="183">
      <t>タ</t>
    </rPh>
    <rPh sb="185" eb="187">
      <t>チュウイ</t>
    </rPh>
    <rPh sb="188" eb="189">
      <t>ハラ</t>
    </rPh>
    <rPh sb="190" eb="192">
      <t>ケイエイ</t>
    </rPh>
    <rPh sb="193" eb="196">
      <t>コウリツカ</t>
    </rPh>
    <rPh sb="197" eb="198">
      <t>ハカ</t>
    </rPh>
    <rPh sb="212" eb="214">
      <t>ギジュツ</t>
    </rPh>
    <rPh sb="215" eb="217">
      <t>ショウケイ</t>
    </rPh>
    <rPh sb="218" eb="220">
      <t>ジンザイ</t>
    </rPh>
    <rPh sb="221" eb="223">
      <t>イクセイ</t>
    </rPh>
    <rPh sb="225" eb="226">
      <t>チカラ</t>
    </rPh>
    <rPh sb="227" eb="228">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</si>
</sst>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0.73</c:v>
                </c:pt>
                <c:pt idx="1">
                  <c:v>0.2</c:v>
                </c:pt>
                <c:pt idx="2">
                  <c:v>0.41</c:v>
                </c:pt>
                <c:pt idx="3">
                  <c:v>0.02</c:v>
                </c:pt>
                <c:pt idx="4">
                  <c:v>3.99</c:v>
                </c:pt>
              </c:numCache>
            </c:numRef>
          </c:val>
        </c:ser>
        <c:dLbls>
          <c:showLegendKey val="0"/>
          <c:showVal val="0"/>
          <c:showCatName val="0"/>
          <c:showSerName val="0"/>
          <c:showPercent val="0"/>
          <c:showBubbleSize val="0"/>
        </c:dLbls>
        <c:gapWidth val="150"/>
        <c:axId val="177710208"/>
        <c:axId val="1777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77710208"/>
        <c:axId val="177712128"/>
      </c:lineChart>
      <c:dateAx>
        <c:axId val="177710208"/>
        <c:scaling>
          <c:orientation val="minMax"/>
        </c:scaling>
        <c:delete val="1"/>
        <c:axPos val="b"/>
        <c:numFmt formatCode="ge" sourceLinked="1"/>
        <c:majorTickMark val="none"/>
        <c:minorTickMark val="none"/>
        <c:tickLblPos val="none"/>
        <c:crossAx val="177712128"/>
        <c:crosses val="autoZero"/>
        <c:auto val="1"/>
        <c:lblOffset val="100"/>
        <c:baseTimeUnit val="years"/>
      </c:dateAx>
      <c:valAx>
        <c:axId val="1777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44.7</c:v>
                </c:pt>
                <c:pt idx="1">
                  <c:v>43.88</c:v>
                </c:pt>
                <c:pt idx="2">
                  <c:v>42.25</c:v>
                </c:pt>
                <c:pt idx="3">
                  <c:v>41.63</c:v>
                </c:pt>
                <c:pt idx="4">
                  <c:v>40.36</c:v>
                </c:pt>
              </c:numCache>
            </c:numRef>
          </c:val>
        </c:ser>
        <c:dLbls>
          <c:showLegendKey val="0"/>
          <c:showVal val="0"/>
          <c:showCatName val="0"/>
          <c:showSerName val="0"/>
          <c:showPercent val="0"/>
          <c:showBubbleSize val="0"/>
        </c:dLbls>
        <c:gapWidth val="150"/>
        <c:axId val="178853376"/>
        <c:axId val="1788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78853376"/>
        <c:axId val="178855296"/>
      </c:lineChart>
      <c:dateAx>
        <c:axId val="178853376"/>
        <c:scaling>
          <c:orientation val="minMax"/>
        </c:scaling>
        <c:delete val="1"/>
        <c:axPos val="b"/>
        <c:numFmt formatCode="ge" sourceLinked="1"/>
        <c:majorTickMark val="none"/>
        <c:minorTickMark val="none"/>
        <c:tickLblPos val="none"/>
        <c:crossAx val="178855296"/>
        <c:crosses val="autoZero"/>
        <c:auto val="1"/>
        <c:lblOffset val="100"/>
        <c:baseTimeUnit val="years"/>
      </c:dateAx>
      <c:valAx>
        <c:axId val="1788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89.43</c:v>
                </c:pt>
                <c:pt idx="1">
                  <c:v>91.13</c:v>
                </c:pt>
                <c:pt idx="2">
                  <c:v>93.1</c:v>
                </c:pt>
                <c:pt idx="3">
                  <c:v>93.67</c:v>
                </c:pt>
                <c:pt idx="4">
                  <c:v>95.07</c:v>
                </c:pt>
              </c:numCache>
            </c:numRef>
          </c:val>
        </c:ser>
        <c:dLbls>
          <c:showLegendKey val="0"/>
          <c:showVal val="0"/>
          <c:showCatName val="0"/>
          <c:showSerName val="0"/>
          <c:showPercent val="0"/>
          <c:showBubbleSize val="0"/>
        </c:dLbls>
        <c:gapWidth val="150"/>
        <c:axId val="178885760"/>
        <c:axId val="1788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78885760"/>
        <c:axId val="178887680"/>
      </c:lineChart>
      <c:dateAx>
        <c:axId val="178885760"/>
        <c:scaling>
          <c:orientation val="minMax"/>
        </c:scaling>
        <c:delete val="1"/>
        <c:axPos val="b"/>
        <c:numFmt formatCode="ge" sourceLinked="1"/>
        <c:majorTickMark val="none"/>
        <c:minorTickMark val="none"/>
        <c:tickLblPos val="none"/>
        <c:crossAx val="178887680"/>
        <c:crosses val="autoZero"/>
        <c:auto val="1"/>
        <c:lblOffset val="100"/>
        <c:baseTimeUnit val="years"/>
      </c:dateAx>
      <c:valAx>
        <c:axId val="1788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111.54</c:v>
                </c:pt>
                <c:pt idx="1">
                  <c:v>114.02</c:v>
                </c:pt>
                <c:pt idx="2">
                  <c:v>114.62</c:v>
                </c:pt>
                <c:pt idx="3">
                  <c:v>113.87</c:v>
                </c:pt>
                <c:pt idx="4">
                  <c:v>117.21</c:v>
                </c:pt>
              </c:numCache>
            </c:numRef>
          </c:val>
        </c:ser>
        <c:dLbls>
          <c:showLegendKey val="0"/>
          <c:showVal val="0"/>
          <c:showCatName val="0"/>
          <c:showSerName val="0"/>
          <c:showPercent val="0"/>
          <c:showBubbleSize val="0"/>
        </c:dLbls>
        <c:gapWidth val="150"/>
        <c:axId val="178148096"/>
        <c:axId val="1781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78148096"/>
        <c:axId val="178150016"/>
      </c:lineChart>
      <c:dateAx>
        <c:axId val="178148096"/>
        <c:scaling>
          <c:orientation val="minMax"/>
        </c:scaling>
        <c:delete val="1"/>
        <c:axPos val="b"/>
        <c:numFmt formatCode="ge" sourceLinked="1"/>
        <c:majorTickMark val="none"/>
        <c:minorTickMark val="none"/>
        <c:tickLblPos val="none"/>
        <c:crossAx val="178150016"/>
        <c:crosses val="autoZero"/>
        <c:auto val="1"/>
        <c:lblOffset val="100"/>
        <c:baseTimeUnit val="years"/>
      </c:dateAx>
      <c:valAx>
        <c:axId val="17815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1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43.03</c:v>
                </c:pt>
                <c:pt idx="1">
                  <c:v>44.68</c:v>
                </c:pt>
                <c:pt idx="2">
                  <c:v>46.62</c:v>
                </c:pt>
                <c:pt idx="3">
                  <c:v>51.91</c:v>
                </c:pt>
                <c:pt idx="4">
                  <c:v>53.73</c:v>
                </c:pt>
              </c:numCache>
            </c:numRef>
          </c:val>
        </c:ser>
        <c:dLbls>
          <c:showLegendKey val="0"/>
          <c:showVal val="0"/>
          <c:showCatName val="0"/>
          <c:showSerName val="0"/>
          <c:showPercent val="0"/>
          <c:showBubbleSize val="0"/>
        </c:dLbls>
        <c:gapWidth val="150"/>
        <c:axId val="178180480"/>
        <c:axId val="1781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78180480"/>
        <c:axId val="178182400"/>
      </c:lineChart>
      <c:dateAx>
        <c:axId val="178180480"/>
        <c:scaling>
          <c:orientation val="minMax"/>
        </c:scaling>
        <c:delete val="1"/>
        <c:axPos val="b"/>
        <c:numFmt formatCode="ge" sourceLinked="1"/>
        <c:majorTickMark val="none"/>
        <c:minorTickMark val="none"/>
        <c:tickLblPos val="none"/>
        <c:crossAx val="178182400"/>
        <c:crosses val="autoZero"/>
        <c:auto val="1"/>
        <c:lblOffset val="100"/>
        <c:baseTimeUnit val="years"/>
      </c:dateAx>
      <c:valAx>
        <c:axId val="1781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3.88</c:v>
                </c:pt>
                <c:pt idx="1">
                  <c:v>3.88</c:v>
                </c:pt>
                <c:pt idx="2">
                  <c:v>3.87</c:v>
                </c:pt>
                <c:pt idx="3">
                  <c:v>5.98</c:v>
                </c:pt>
                <c:pt idx="4" formatCode="#,##0.00;&quot;△&quot;#,##0.00">
                  <c:v>0</c:v>
                </c:pt>
              </c:numCache>
            </c:numRef>
          </c:val>
        </c:ser>
        <c:dLbls>
          <c:showLegendKey val="0"/>
          <c:showVal val="0"/>
          <c:showCatName val="0"/>
          <c:showSerName val="0"/>
          <c:showPercent val="0"/>
          <c:showBubbleSize val="0"/>
        </c:dLbls>
        <c:gapWidth val="150"/>
        <c:axId val="178298880"/>
        <c:axId val="1783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78298880"/>
        <c:axId val="178300800"/>
      </c:lineChart>
      <c:dateAx>
        <c:axId val="178298880"/>
        <c:scaling>
          <c:orientation val="minMax"/>
        </c:scaling>
        <c:delete val="1"/>
        <c:axPos val="b"/>
        <c:numFmt formatCode="ge" sourceLinked="1"/>
        <c:majorTickMark val="none"/>
        <c:minorTickMark val="none"/>
        <c:tickLblPos val="none"/>
        <c:crossAx val="178300800"/>
        <c:crosses val="autoZero"/>
        <c:auto val="1"/>
        <c:lblOffset val="100"/>
        <c:baseTimeUnit val="years"/>
      </c:dateAx>
      <c:valAx>
        <c:axId val="1783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331648"/>
        <c:axId val="1783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78331648"/>
        <c:axId val="178333568"/>
      </c:lineChart>
      <c:dateAx>
        <c:axId val="178331648"/>
        <c:scaling>
          <c:orientation val="minMax"/>
        </c:scaling>
        <c:delete val="1"/>
        <c:axPos val="b"/>
        <c:numFmt formatCode="ge" sourceLinked="1"/>
        <c:majorTickMark val="none"/>
        <c:minorTickMark val="none"/>
        <c:tickLblPos val="none"/>
        <c:crossAx val="178333568"/>
        <c:crosses val="autoZero"/>
        <c:auto val="1"/>
        <c:lblOffset val="100"/>
        <c:baseTimeUnit val="years"/>
      </c:dateAx>
      <c:valAx>
        <c:axId val="17833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3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1601.99</c:v>
                </c:pt>
                <c:pt idx="1">
                  <c:v>1979.64</c:v>
                </c:pt>
                <c:pt idx="2">
                  <c:v>1805.76</c:v>
                </c:pt>
                <c:pt idx="3">
                  <c:v>455.23</c:v>
                </c:pt>
                <c:pt idx="4">
                  <c:v>520.27</c:v>
                </c:pt>
              </c:numCache>
            </c:numRef>
          </c:val>
        </c:ser>
        <c:dLbls>
          <c:showLegendKey val="0"/>
          <c:showVal val="0"/>
          <c:showCatName val="0"/>
          <c:showSerName val="0"/>
          <c:showPercent val="0"/>
          <c:showBubbleSize val="0"/>
        </c:dLbls>
        <c:gapWidth val="150"/>
        <c:axId val="178377856"/>
        <c:axId val="1783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78377856"/>
        <c:axId val="178379776"/>
      </c:lineChart>
      <c:dateAx>
        <c:axId val="178377856"/>
        <c:scaling>
          <c:orientation val="minMax"/>
        </c:scaling>
        <c:delete val="1"/>
        <c:axPos val="b"/>
        <c:numFmt formatCode="ge" sourceLinked="1"/>
        <c:majorTickMark val="none"/>
        <c:minorTickMark val="none"/>
        <c:tickLblPos val="none"/>
        <c:crossAx val="178379776"/>
        <c:crosses val="autoZero"/>
        <c:auto val="1"/>
        <c:lblOffset val="100"/>
        <c:baseTimeUnit val="years"/>
      </c:dateAx>
      <c:valAx>
        <c:axId val="17837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3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411.04</c:v>
                </c:pt>
                <c:pt idx="1">
                  <c:v>384.6</c:v>
                </c:pt>
                <c:pt idx="2">
                  <c:v>364.5</c:v>
                </c:pt>
                <c:pt idx="3">
                  <c:v>340.21</c:v>
                </c:pt>
                <c:pt idx="4">
                  <c:v>316.3</c:v>
                </c:pt>
              </c:numCache>
            </c:numRef>
          </c:val>
        </c:ser>
        <c:dLbls>
          <c:showLegendKey val="0"/>
          <c:showVal val="0"/>
          <c:showCatName val="0"/>
          <c:showSerName val="0"/>
          <c:showPercent val="0"/>
          <c:showBubbleSize val="0"/>
        </c:dLbls>
        <c:gapWidth val="150"/>
        <c:axId val="178392064"/>
        <c:axId val="1784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78392064"/>
        <c:axId val="178418816"/>
      </c:lineChart>
      <c:dateAx>
        <c:axId val="178392064"/>
        <c:scaling>
          <c:orientation val="minMax"/>
        </c:scaling>
        <c:delete val="1"/>
        <c:axPos val="b"/>
        <c:numFmt formatCode="ge" sourceLinked="1"/>
        <c:majorTickMark val="none"/>
        <c:minorTickMark val="none"/>
        <c:tickLblPos val="none"/>
        <c:crossAx val="178418816"/>
        <c:crosses val="autoZero"/>
        <c:auto val="1"/>
        <c:lblOffset val="100"/>
        <c:baseTimeUnit val="years"/>
      </c:dateAx>
      <c:valAx>
        <c:axId val="17841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3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105.18</c:v>
                </c:pt>
                <c:pt idx="1">
                  <c:v>107.3</c:v>
                </c:pt>
                <c:pt idx="2">
                  <c:v>105.24</c:v>
                </c:pt>
                <c:pt idx="3">
                  <c:v>107.38</c:v>
                </c:pt>
                <c:pt idx="4">
                  <c:v>112.27</c:v>
                </c:pt>
              </c:numCache>
            </c:numRef>
          </c:val>
        </c:ser>
        <c:dLbls>
          <c:showLegendKey val="0"/>
          <c:showVal val="0"/>
          <c:showCatName val="0"/>
          <c:showSerName val="0"/>
          <c:showPercent val="0"/>
          <c:showBubbleSize val="0"/>
        </c:dLbls>
        <c:gapWidth val="150"/>
        <c:axId val="178793088"/>
        <c:axId val="1787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78793088"/>
        <c:axId val="178795264"/>
      </c:lineChart>
      <c:dateAx>
        <c:axId val="178793088"/>
        <c:scaling>
          <c:orientation val="minMax"/>
        </c:scaling>
        <c:delete val="1"/>
        <c:axPos val="b"/>
        <c:numFmt formatCode="ge" sourceLinked="1"/>
        <c:majorTickMark val="none"/>
        <c:minorTickMark val="none"/>
        <c:tickLblPos val="none"/>
        <c:crossAx val="178795264"/>
        <c:crosses val="autoZero"/>
        <c:auto val="1"/>
        <c:lblOffset val="100"/>
        <c:baseTimeUnit val="years"/>
      </c:dateAx>
      <c:valAx>
        <c:axId val="1787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189.62</c:v>
                </c:pt>
                <c:pt idx="1">
                  <c:v>186.14</c:v>
                </c:pt>
                <c:pt idx="2">
                  <c:v>190.16</c:v>
                </c:pt>
                <c:pt idx="3">
                  <c:v>186.83</c:v>
                </c:pt>
                <c:pt idx="4">
                  <c:v>179.15</c:v>
                </c:pt>
              </c:numCache>
            </c:numRef>
          </c:val>
        </c:ser>
        <c:dLbls>
          <c:showLegendKey val="0"/>
          <c:showVal val="0"/>
          <c:showCatName val="0"/>
          <c:showSerName val="0"/>
          <c:showPercent val="0"/>
          <c:showBubbleSize val="0"/>
        </c:dLbls>
        <c:gapWidth val="150"/>
        <c:axId val="178812800"/>
        <c:axId val="1788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78812800"/>
        <c:axId val="178814976"/>
      </c:lineChart>
      <c:dateAx>
        <c:axId val="178812800"/>
        <c:scaling>
          <c:orientation val="minMax"/>
        </c:scaling>
        <c:delete val="1"/>
        <c:axPos val="b"/>
        <c:numFmt formatCode="ge" sourceLinked="1"/>
        <c:majorTickMark val="none"/>
        <c:minorTickMark val="none"/>
        <c:tickLblPos val="none"/>
        <c:crossAx val="178814976"/>
        <c:crosses val="autoZero"/>
        <c:auto val="1"/>
        <c:lblOffset val="100"/>
        <c:baseTimeUnit val="years"/>
      </c:dateAx>
      <c:valAx>
        <c:axId val="1788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　白鷹町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14667</v>
      </c>
      <c r="AJ8" s="75"/>
      <c r="AK8" s="75"/>
      <c r="AL8" s="75"/>
      <c r="AM8" s="75"/>
      <c r="AN8" s="75"/>
      <c r="AO8" s="75"/>
      <c r="AP8" s="76"/>
      <c r="AQ8" s="57">
        <f>データ!R6</f>
        <v>157.71</v>
      </c>
      <c r="AR8" s="57"/>
      <c r="AS8" s="57"/>
      <c r="AT8" s="57"/>
      <c r="AU8" s="57"/>
      <c r="AV8" s="57"/>
      <c r="AW8" s="57"/>
      <c r="AX8" s="57"/>
      <c r="AY8" s="57">
        <f>データ!S6</f>
        <v>93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69.739999999999995</v>
      </c>
      <c r="K10" s="57"/>
      <c r="L10" s="57"/>
      <c r="M10" s="57"/>
      <c r="N10" s="57"/>
      <c r="O10" s="57"/>
      <c r="P10" s="57"/>
      <c r="Q10" s="57"/>
      <c r="R10" s="57">
        <f>データ!O6</f>
        <v>97.73</v>
      </c>
      <c r="S10" s="57"/>
      <c r="T10" s="57"/>
      <c r="U10" s="57"/>
      <c r="V10" s="57"/>
      <c r="W10" s="57"/>
      <c r="X10" s="57"/>
      <c r="Y10" s="57"/>
      <c r="Z10" s="65">
        <f>データ!P6</f>
        <v>4104</v>
      </c>
      <c r="AA10" s="65"/>
      <c r="AB10" s="65"/>
      <c r="AC10" s="65"/>
      <c r="AD10" s="65"/>
      <c r="AE10" s="65"/>
      <c r="AF10" s="65"/>
      <c r="AG10" s="65"/>
      <c r="AH10" s="2"/>
      <c r="AI10" s="65">
        <f>データ!T6</f>
        <v>14239</v>
      </c>
      <c r="AJ10" s="65"/>
      <c r="AK10" s="65"/>
      <c r="AL10" s="65"/>
      <c r="AM10" s="65"/>
      <c r="AN10" s="65"/>
      <c r="AO10" s="65"/>
      <c r="AP10" s="65"/>
      <c r="AQ10" s="57">
        <f>データ!U6</f>
        <v>48.2</v>
      </c>
      <c r="AR10" s="57"/>
      <c r="AS10" s="57"/>
      <c r="AT10" s="57"/>
      <c r="AU10" s="57"/>
      <c r="AV10" s="57"/>
      <c r="AW10" s="57"/>
      <c r="AX10" s="57"/>
      <c r="AY10" s="57">
        <f>データ!V6</f>
        <v>295.41000000000003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64025</v>
      </c>
      <c r="D6" s="31">
        <f t="shared" si="3"/>
        <v>46</v>
      </c>
      <c r="E6" s="31">
        <f t="shared" si="3"/>
        <v>1</v>
      </c>
      <c r="F6" s="31">
        <f t="shared" si="3"/>
        <v>0</v>
      </c>
      <c r="G6" s="31">
        <f t="shared" si="3"/>
        <v>1</v>
      </c>
      <c r="H6" s="31" t="str">
        <f t="shared" si="3"/>
        <v>山形県　白鷹町</v>
      </c>
      <c r="I6" s="31" t="str">
        <f t="shared" si="3"/>
        <v>法適用</v>
      </c>
      <c r="J6" s="31" t="str">
        <f t="shared" si="3"/>
        <v>水道事業</v>
      </c>
      <c r="K6" s="31" t="str">
        <f t="shared" si="3"/>
        <v>末端給水事業</v>
      </c>
      <c r="L6" s="31" t="str">
        <f t="shared" si="3"/>
        <v>A7</v>
      </c>
      <c r="M6" s="32" t="str">
        <f t="shared" si="3"/>
        <v>-</v>
      </c>
      <c r="N6" s="32">
        <f t="shared" si="3"/>
        <v>69.739999999999995</v>
      </c>
      <c r="O6" s="32">
        <f t="shared" si="3"/>
        <v>97.73</v>
      </c>
      <c r="P6" s="32">
        <f t="shared" si="3"/>
        <v>4104</v>
      </c>
      <c r="Q6" s="32">
        <f t="shared" si="3"/>
        <v>14667</v>
      </c>
      <c r="R6" s="32">
        <f t="shared" si="3"/>
        <v>157.71</v>
      </c>
      <c r="S6" s="32">
        <f t="shared" si="3"/>
        <v>93</v>
      </c>
      <c r="T6" s="32">
        <f t="shared" si="3"/>
        <v>14239</v>
      </c>
      <c r="U6" s="32">
        <f t="shared" si="3"/>
        <v>48.2</v>
      </c>
      <c r="V6" s="32">
        <f t="shared" si="3"/>
        <v>295.41000000000003</v>
      </c>
      <c r="W6" s="33">
        <f>IF(W7="",NA(),W7)</f>
        <v>111.54</v>
      </c>
      <c r="X6" s="33">
        <f t="shared" ref="X6:AF6" si="4">IF(X7="",NA(),X7)</f>
        <v>114.02</v>
      </c>
      <c r="Y6" s="33">
        <f t="shared" si="4"/>
        <v>114.62</v>
      </c>
      <c r="Z6" s="33">
        <f t="shared" si="4"/>
        <v>113.87</v>
      </c>
      <c r="AA6" s="33">
        <f t="shared" si="4"/>
        <v>117.21</v>
      </c>
      <c r="AB6" s="33">
        <f t="shared" si="4"/>
        <v>107.37</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15.69</v>
      </c>
      <c r="AO6" s="33">
        <f t="shared" si="5"/>
        <v>13.47</v>
      </c>
      <c r="AP6" s="33">
        <f t="shared" si="5"/>
        <v>9.49</v>
      </c>
      <c r="AQ6" s="33">
        <f t="shared" si="5"/>
        <v>9.35</v>
      </c>
      <c r="AR6" s="32" t="str">
        <f>IF(AR7="","",IF(AR7="-","【-】","【"&amp;SUBSTITUTE(TEXT(AR7,"#,##0.00"),"-","△")&amp;"】"))</f>
        <v>【0.87】</v>
      </c>
      <c r="AS6" s="33">
        <f>IF(AS7="",NA(),AS7)</f>
        <v>1601.99</v>
      </c>
      <c r="AT6" s="33">
        <f t="shared" ref="AT6:BB6" si="6">IF(AT7="",NA(),AT7)</f>
        <v>1979.64</v>
      </c>
      <c r="AU6" s="33">
        <f t="shared" si="6"/>
        <v>1805.76</v>
      </c>
      <c r="AV6" s="33">
        <f t="shared" si="6"/>
        <v>455.23</v>
      </c>
      <c r="AW6" s="33">
        <f t="shared" si="6"/>
        <v>520.27</v>
      </c>
      <c r="AX6" s="33">
        <f t="shared" si="6"/>
        <v>995.5</v>
      </c>
      <c r="AY6" s="33">
        <f t="shared" si="6"/>
        <v>1159.4100000000001</v>
      </c>
      <c r="AZ6" s="33">
        <f t="shared" si="6"/>
        <v>1081.23</v>
      </c>
      <c r="BA6" s="33">
        <f t="shared" si="6"/>
        <v>406.37</v>
      </c>
      <c r="BB6" s="33">
        <f t="shared" si="6"/>
        <v>398.29</v>
      </c>
      <c r="BC6" s="32" t="str">
        <f>IF(BC7="","",IF(BC7="-","【-】","【"&amp;SUBSTITUTE(TEXT(BC7,"#,##0.00"),"-","△")&amp;"】"))</f>
        <v>【262.74】</v>
      </c>
      <c r="BD6" s="33">
        <f>IF(BD7="",NA(),BD7)</f>
        <v>411.04</v>
      </c>
      <c r="BE6" s="33">
        <f t="shared" ref="BE6:BM6" si="7">IF(BE7="",NA(),BE7)</f>
        <v>384.6</v>
      </c>
      <c r="BF6" s="33">
        <f t="shared" si="7"/>
        <v>364.5</v>
      </c>
      <c r="BG6" s="33">
        <f t="shared" si="7"/>
        <v>340.21</v>
      </c>
      <c r="BH6" s="33">
        <f t="shared" si="7"/>
        <v>316.3</v>
      </c>
      <c r="BI6" s="33">
        <f t="shared" si="7"/>
        <v>414.59</v>
      </c>
      <c r="BJ6" s="33">
        <f t="shared" si="7"/>
        <v>458</v>
      </c>
      <c r="BK6" s="33">
        <f t="shared" si="7"/>
        <v>443.13</v>
      </c>
      <c r="BL6" s="33">
        <f t="shared" si="7"/>
        <v>442.54</v>
      </c>
      <c r="BM6" s="33">
        <f t="shared" si="7"/>
        <v>431</v>
      </c>
      <c r="BN6" s="32" t="str">
        <f>IF(BN7="","",IF(BN7="-","【-】","【"&amp;SUBSTITUTE(TEXT(BN7,"#,##0.00"),"-","△")&amp;"】"))</f>
        <v>【276.38】</v>
      </c>
      <c r="BO6" s="33">
        <f>IF(BO7="",NA(),BO7)</f>
        <v>105.18</v>
      </c>
      <c r="BP6" s="33">
        <f t="shared" ref="BP6:BX6" si="8">IF(BP7="",NA(),BP7)</f>
        <v>107.3</v>
      </c>
      <c r="BQ6" s="33">
        <f t="shared" si="8"/>
        <v>105.24</v>
      </c>
      <c r="BR6" s="33">
        <f t="shared" si="8"/>
        <v>107.38</v>
      </c>
      <c r="BS6" s="33">
        <f t="shared" si="8"/>
        <v>112.27</v>
      </c>
      <c r="BT6" s="33">
        <f t="shared" si="8"/>
        <v>97.71</v>
      </c>
      <c r="BU6" s="33">
        <f t="shared" si="8"/>
        <v>96.27</v>
      </c>
      <c r="BV6" s="33">
        <f t="shared" si="8"/>
        <v>95.4</v>
      </c>
      <c r="BW6" s="33">
        <f t="shared" si="8"/>
        <v>98.6</v>
      </c>
      <c r="BX6" s="33">
        <f t="shared" si="8"/>
        <v>100.82</v>
      </c>
      <c r="BY6" s="32" t="str">
        <f>IF(BY7="","",IF(BY7="-","【-】","【"&amp;SUBSTITUTE(TEXT(BY7,"#,##0.00"),"-","△")&amp;"】"))</f>
        <v>【104.99】</v>
      </c>
      <c r="BZ6" s="33">
        <f>IF(BZ7="",NA(),BZ7)</f>
        <v>189.62</v>
      </c>
      <c r="CA6" s="33">
        <f t="shared" ref="CA6:CI6" si="9">IF(CA7="",NA(),CA7)</f>
        <v>186.14</v>
      </c>
      <c r="CB6" s="33">
        <f t="shared" si="9"/>
        <v>190.16</v>
      </c>
      <c r="CC6" s="33">
        <f t="shared" si="9"/>
        <v>186.83</v>
      </c>
      <c r="CD6" s="33">
        <f t="shared" si="9"/>
        <v>179.15</v>
      </c>
      <c r="CE6" s="33">
        <f t="shared" si="9"/>
        <v>173.56</v>
      </c>
      <c r="CF6" s="33">
        <f t="shared" si="9"/>
        <v>186.94</v>
      </c>
      <c r="CG6" s="33">
        <f t="shared" si="9"/>
        <v>186.15</v>
      </c>
      <c r="CH6" s="33">
        <f t="shared" si="9"/>
        <v>181.67</v>
      </c>
      <c r="CI6" s="33">
        <f t="shared" si="9"/>
        <v>179.55</v>
      </c>
      <c r="CJ6" s="32" t="str">
        <f>IF(CJ7="","",IF(CJ7="-","【-】","【"&amp;SUBSTITUTE(TEXT(CJ7,"#,##0.00"),"-","△")&amp;"】"))</f>
        <v>【163.72】</v>
      </c>
      <c r="CK6" s="33">
        <f>IF(CK7="",NA(),CK7)</f>
        <v>44.7</v>
      </c>
      <c r="CL6" s="33">
        <f t="shared" ref="CL6:CT6" si="10">IF(CL7="",NA(),CL7)</f>
        <v>43.88</v>
      </c>
      <c r="CM6" s="33">
        <f t="shared" si="10"/>
        <v>42.25</v>
      </c>
      <c r="CN6" s="33">
        <f t="shared" si="10"/>
        <v>41.63</v>
      </c>
      <c r="CO6" s="33">
        <f t="shared" si="10"/>
        <v>40.36</v>
      </c>
      <c r="CP6" s="33">
        <f t="shared" si="10"/>
        <v>55.84</v>
      </c>
      <c r="CQ6" s="33">
        <f t="shared" si="10"/>
        <v>54.51</v>
      </c>
      <c r="CR6" s="33">
        <f t="shared" si="10"/>
        <v>54.47</v>
      </c>
      <c r="CS6" s="33">
        <f t="shared" si="10"/>
        <v>53.61</v>
      </c>
      <c r="CT6" s="33">
        <f t="shared" si="10"/>
        <v>53.52</v>
      </c>
      <c r="CU6" s="32" t="str">
        <f>IF(CU7="","",IF(CU7="-","【-】","【"&amp;SUBSTITUTE(TEXT(CU7,"#,##0.00"),"-","△")&amp;"】"))</f>
        <v>【59.76】</v>
      </c>
      <c r="CV6" s="33">
        <f>IF(CV7="",NA(),CV7)</f>
        <v>89.43</v>
      </c>
      <c r="CW6" s="33">
        <f t="shared" ref="CW6:DE6" si="11">IF(CW7="",NA(),CW7)</f>
        <v>91.13</v>
      </c>
      <c r="CX6" s="33">
        <f t="shared" si="11"/>
        <v>93.1</v>
      </c>
      <c r="CY6" s="33">
        <f t="shared" si="11"/>
        <v>93.67</v>
      </c>
      <c r="CZ6" s="33">
        <f t="shared" si="11"/>
        <v>95.07</v>
      </c>
      <c r="DA6" s="33">
        <f t="shared" si="11"/>
        <v>83.11</v>
      </c>
      <c r="DB6" s="33">
        <f t="shared" si="11"/>
        <v>81.790000000000006</v>
      </c>
      <c r="DC6" s="33">
        <f t="shared" si="11"/>
        <v>81.459999999999994</v>
      </c>
      <c r="DD6" s="33">
        <f t="shared" si="11"/>
        <v>81.31</v>
      </c>
      <c r="DE6" s="33">
        <f t="shared" si="11"/>
        <v>81.459999999999994</v>
      </c>
      <c r="DF6" s="32" t="str">
        <f>IF(DF7="","",IF(DF7="-","【-】","【"&amp;SUBSTITUTE(TEXT(DF7,"#,##0.00"),"-","△")&amp;"】"))</f>
        <v>【89.95】</v>
      </c>
      <c r="DG6" s="33">
        <f>IF(DG7="",NA(),DG7)</f>
        <v>43.03</v>
      </c>
      <c r="DH6" s="33">
        <f t="shared" ref="DH6:DP6" si="12">IF(DH7="",NA(),DH7)</f>
        <v>44.68</v>
      </c>
      <c r="DI6" s="33">
        <f t="shared" si="12"/>
        <v>46.62</v>
      </c>
      <c r="DJ6" s="33">
        <f t="shared" si="12"/>
        <v>51.91</v>
      </c>
      <c r="DK6" s="33">
        <f t="shared" si="12"/>
        <v>53.73</v>
      </c>
      <c r="DL6" s="33">
        <f t="shared" si="12"/>
        <v>37.090000000000003</v>
      </c>
      <c r="DM6" s="33">
        <f t="shared" si="12"/>
        <v>37.799999999999997</v>
      </c>
      <c r="DN6" s="33">
        <f t="shared" si="12"/>
        <v>38.520000000000003</v>
      </c>
      <c r="DO6" s="33">
        <f t="shared" si="12"/>
        <v>46.67</v>
      </c>
      <c r="DP6" s="33">
        <f t="shared" si="12"/>
        <v>47.7</v>
      </c>
      <c r="DQ6" s="32" t="str">
        <f>IF(DQ7="","",IF(DQ7="-","【-】","【"&amp;SUBSTITUTE(TEXT(DQ7,"#,##0.00"),"-","△")&amp;"】"))</f>
        <v>【47.18】</v>
      </c>
      <c r="DR6" s="33">
        <f>IF(DR7="",NA(),DR7)</f>
        <v>3.88</v>
      </c>
      <c r="DS6" s="33">
        <f t="shared" ref="DS6:EA6" si="13">IF(DS7="",NA(),DS7)</f>
        <v>3.88</v>
      </c>
      <c r="DT6" s="33">
        <f t="shared" si="13"/>
        <v>3.87</v>
      </c>
      <c r="DU6" s="33">
        <f t="shared" si="13"/>
        <v>5.98</v>
      </c>
      <c r="DV6" s="32">
        <f t="shared" si="13"/>
        <v>0</v>
      </c>
      <c r="DW6" s="33">
        <f t="shared" si="13"/>
        <v>6.63</v>
      </c>
      <c r="DX6" s="33">
        <f t="shared" si="13"/>
        <v>8.2200000000000006</v>
      </c>
      <c r="DY6" s="33">
        <f t="shared" si="13"/>
        <v>9.43</v>
      </c>
      <c r="DZ6" s="33">
        <f t="shared" si="13"/>
        <v>10.029999999999999</v>
      </c>
      <c r="EA6" s="33">
        <f t="shared" si="13"/>
        <v>7.26</v>
      </c>
      <c r="EB6" s="32" t="str">
        <f>IF(EB7="","",IF(EB7="-","【-】","【"&amp;SUBSTITUTE(TEXT(EB7,"#,##0.00"),"-","△")&amp;"】"))</f>
        <v>【13.18】</v>
      </c>
      <c r="EC6" s="33">
        <f>IF(EC7="",NA(),EC7)</f>
        <v>0.73</v>
      </c>
      <c r="ED6" s="33">
        <f t="shared" ref="ED6:EL6" si="14">IF(ED7="",NA(),ED7)</f>
        <v>0.2</v>
      </c>
      <c r="EE6" s="33">
        <f t="shared" si="14"/>
        <v>0.41</v>
      </c>
      <c r="EF6" s="33">
        <f t="shared" si="14"/>
        <v>0.02</v>
      </c>
      <c r="EG6" s="33">
        <f t="shared" si="14"/>
        <v>3.99</v>
      </c>
      <c r="EH6" s="33">
        <f t="shared" si="14"/>
        <v>0.78</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64025</v>
      </c>
      <c r="D7" s="35">
        <v>46</v>
      </c>
      <c r="E7" s="35">
        <v>1</v>
      </c>
      <c r="F7" s="35">
        <v>0</v>
      </c>
      <c r="G7" s="35">
        <v>1</v>
      </c>
      <c r="H7" s="35" t="s">
        <v>92</v>
      </c>
      <c r="I7" s="35" t="s">
        <v>93</v>
      </c>
      <c r="J7" s="35" t="s">
        <v>94</v>
      </c>
      <c r="K7" s="35" t="s">
        <v>95</v>
      </c>
      <c r="L7" s="35" t="s">
        <v>96</v>
      </c>
      <c r="M7" s="36" t="s">
        <v>97</v>
      </c>
      <c r="N7" s="36">
        <v>69.739999999999995</v>
      </c>
      <c r="O7" s="36">
        <v>97.73</v>
      </c>
      <c r="P7" s="36">
        <v>4104</v>
      </c>
      <c r="Q7" s="36">
        <v>14667</v>
      </c>
      <c r="R7" s="36">
        <v>157.71</v>
      </c>
      <c r="S7" s="36">
        <v>93</v>
      </c>
      <c r="T7" s="36">
        <v>14239</v>
      </c>
      <c r="U7" s="36">
        <v>48.2</v>
      </c>
      <c r="V7" s="36">
        <v>295.41000000000003</v>
      </c>
      <c r="W7" s="36">
        <v>111.54</v>
      </c>
      <c r="X7" s="36">
        <v>114.02</v>
      </c>
      <c r="Y7" s="36">
        <v>114.62</v>
      </c>
      <c r="Z7" s="36">
        <v>113.87</v>
      </c>
      <c r="AA7" s="36">
        <v>117.21</v>
      </c>
      <c r="AB7" s="36">
        <v>107.37</v>
      </c>
      <c r="AC7" s="36">
        <v>108.33</v>
      </c>
      <c r="AD7" s="36">
        <v>107.95</v>
      </c>
      <c r="AE7" s="36">
        <v>109.49</v>
      </c>
      <c r="AF7" s="36">
        <v>111.06</v>
      </c>
      <c r="AG7" s="36">
        <v>113.56</v>
      </c>
      <c r="AH7" s="36">
        <v>0</v>
      </c>
      <c r="AI7" s="36">
        <v>0</v>
      </c>
      <c r="AJ7" s="36">
        <v>0</v>
      </c>
      <c r="AK7" s="36">
        <v>0</v>
      </c>
      <c r="AL7" s="36">
        <v>0</v>
      </c>
      <c r="AM7" s="36">
        <v>8.5</v>
      </c>
      <c r="AN7" s="36">
        <v>15.69</v>
      </c>
      <c r="AO7" s="36">
        <v>13.47</v>
      </c>
      <c r="AP7" s="36">
        <v>9.49</v>
      </c>
      <c r="AQ7" s="36">
        <v>9.35</v>
      </c>
      <c r="AR7" s="36">
        <v>0.87</v>
      </c>
      <c r="AS7" s="36">
        <v>1601.99</v>
      </c>
      <c r="AT7" s="36">
        <v>1979.64</v>
      </c>
      <c r="AU7" s="36">
        <v>1805.76</v>
      </c>
      <c r="AV7" s="36">
        <v>455.23</v>
      </c>
      <c r="AW7" s="36">
        <v>520.27</v>
      </c>
      <c r="AX7" s="36">
        <v>995.5</v>
      </c>
      <c r="AY7" s="36">
        <v>1159.4100000000001</v>
      </c>
      <c r="AZ7" s="36">
        <v>1081.23</v>
      </c>
      <c r="BA7" s="36">
        <v>406.37</v>
      </c>
      <c r="BB7" s="36">
        <v>398.29</v>
      </c>
      <c r="BC7" s="36">
        <v>262.74</v>
      </c>
      <c r="BD7" s="36">
        <v>411.04</v>
      </c>
      <c r="BE7" s="36">
        <v>384.6</v>
      </c>
      <c r="BF7" s="36">
        <v>364.5</v>
      </c>
      <c r="BG7" s="36">
        <v>340.21</v>
      </c>
      <c r="BH7" s="36">
        <v>316.3</v>
      </c>
      <c r="BI7" s="36">
        <v>414.59</v>
      </c>
      <c r="BJ7" s="36">
        <v>458</v>
      </c>
      <c r="BK7" s="36">
        <v>443.13</v>
      </c>
      <c r="BL7" s="36">
        <v>442.54</v>
      </c>
      <c r="BM7" s="36">
        <v>431</v>
      </c>
      <c r="BN7" s="36">
        <v>276.38</v>
      </c>
      <c r="BO7" s="36">
        <v>105.18</v>
      </c>
      <c r="BP7" s="36">
        <v>107.3</v>
      </c>
      <c r="BQ7" s="36">
        <v>105.24</v>
      </c>
      <c r="BR7" s="36">
        <v>107.38</v>
      </c>
      <c r="BS7" s="36">
        <v>112.27</v>
      </c>
      <c r="BT7" s="36">
        <v>97.71</v>
      </c>
      <c r="BU7" s="36">
        <v>96.27</v>
      </c>
      <c r="BV7" s="36">
        <v>95.4</v>
      </c>
      <c r="BW7" s="36">
        <v>98.6</v>
      </c>
      <c r="BX7" s="36">
        <v>100.82</v>
      </c>
      <c r="BY7" s="36">
        <v>104.99</v>
      </c>
      <c r="BZ7" s="36">
        <v>189.62</v>
      </c>
      <c r="CA7" s="36">
        <v>186.14</v>
      </c>
      <c r="CB7" s="36">
        <v>190.16</v>
      </c>
      <c r="CC7" s="36">
        <v>186.83</v>
      </c>
      <c r="CD7" s="36">
        <v>179.15</v>
      </c>
      <c r="CE7" s="36">
        <v>173.56</v>
      </c>
      <c r="CF7" s="36">
        <v>186.94</v>
      </c>
      <c r="CG7" s="36">
        <v>186.15</v>
      </c>
      <c r="CH7" s="36">
        <v>181.67</v>
      </c>
      <c r="CI7" s="36">
        <v>179.55</v>
      </c>
      <c r="CJ7" s="36">
        <v>163.72</v>
      </c>
      <c r="CK7" s="36">
        <v>44.7</v>
      </c>
      <c r="CL7" s="36">
        <v>43.88</v>
      </c>
      <c r="CM7" s="36">
        <v>42.25</v>
      </c>
      <c r="CN7" s="36">
        <v>41.63</v>
      </c>
      <c r="CO7" s="36">
        <v>40.36</v>
      </c>
      <c r="CP7" s="36">
        <v>55.84</v>
      </c>
      <c r="CQ7" s="36">
        <v>54.51</v>
      </c>
      <c r="CR7" s="36">
        <v>54.47</v>
      </c>
      <c r="CS7" s="36">
        <v>53.61</v>
      </c>
      <c r="CT7" s="36">
        <v>53.52</v>
      </c>
      <c r="CU7" s="36">
        <v>59.76</v>
      </c>
      <c r="CV7" s="36">
        <v>89.43</v>
      </c>
      <c r="CW7" s="36">
        <v>91.13</v>
      </c>
      <c r="CX7" s="36">
        <v>93.1</v>
      </c>
      <c r="CY7" s="36">
        <v>93.67</v>
      </c>
      <c r="CZ7" s="36">
        <v>95.07</v>
      </c>
      <c r="DA7" s="36">
        <v>83.11</v>
      </c>
      <c r="DB7" s="36">
        <v>81.790000000000006</v>
      </c>
      <c r="DC7" s="36">
        <v>81.459999999999994</v>
      </c>
      <c r="DD7" s="36">
        <v>81.31</v>
      </c>
      <c r="DE7" s="36">
        <v>81.459999999999994</v>
      </c>
      <c r="DF7" s="36">
        <v>89.95</v>
      </c>
      <c r="DG7" s="36">
        <v>43.03</v>
      </c>
      <c r="DH7" s="36">
        <v>44.68</v>
      </c>
      <c r="DI7" s="36">
        <v>46.62</v>
      </c>
      <c r="DJ7" s="36">
        <v>51.91</v>
      </c>
      <c r="DK7" s="36">
        <v>53.73</v>
      </c>
      <c r="DL7" s="36">
        <v>37.090000000000003</v>
      </c>
      <c r="DM7" s="36">
        <v>37.799999999999997</v>
      </c>
      <c r="DN7" s="36">
        <v>38.520000000000003</v>
      </c>
      <c r="DO7" s="36">
        <v>46.67</v>
      </c>
      <c r="DP7" s="36">
        <v>47.7</v>
      </c>
      <c r="DQ7" s="36">
        <v>47.18</v>
      </c>
      <c r="DR7" s="36">
        <v>3.88</v>
      </c>
      <c r="DS7" s="36">
        <v>3.88</v>
      </c>
      <c r="DT7" s="36">
        <v>3.87</v>
      </c>
      <c r="DU7" s="36">
        <v>5.98</v>
      </c>
      <c r="DV7" s="36">
        <v>0</v>
      </c>
      <c r="DW7" s="36">
        <v>6.63</v>
      </c>
      <c r="DX7" s="36">
        <v>8.2200000000000006</v>
      </c>
      <c r="DY7" s="36">
        <v>9.43</v>
      </c>
      <c r="DZ7" s="36">
        <v>10.029999999999999</v>
      </c>
      <c r="EA7" s="36">
        <v>7.26</v>
      </c>
      <c r="EB7" s="36">
        <v>13.18</v>
      </c>
      <c r="EC7" s="36">
        <v>0.73</v>
      </c>
      <c r="ED7" s="36">
        <v>0.2</v>
      </c>
      <c r="EE7" s="36">
        <v>0.41</v>
      </c>
      <c r="EF7" s="36">
        <v>0.02</v>
      </c>
      <c r="EG7" s="36">
        <v>3.99</v>
      </c>
      <c r="EH7" s="36">
        <v>0.78</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2017-02-01T08:35:25Z</dcterms:created>
  <dcterms:modified xsi:type="dcterms:W3CDTF">2017-02-05T23:32:37Z</dcterms:modified>
  <cp:category/>
</cp:coreProperties>
</file>