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NAI28051\Desktop\170210〆：Ｈ28経営比較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<sst xmlns="http://schemas.openxmlformats.org/spreadsheetml/2006/main" count="217" uniqueCount="107">
  <si>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</si>
  <si>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</si>
  <si>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</si>
  <si>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</si>
  <si>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</si>
  <si>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</si>
  <si>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</si>
  <si>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</si>
  <si>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</si>
  <si>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</si>
  <si>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</si>
  <si>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</si>
  <si>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</si>
  <si>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</si>
  <si>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</si>
  <si>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</si>
  <si>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</si>
  <si>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</si>
  <si>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</si>
  <si>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</si>
  <si>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</si>
  <si>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</si>
  <si>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</si>
  <si>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</si>
  <si>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</si>
  <si>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</si>
  <si>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</si>
  <si>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</si>
  <si>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</si>
  <si>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</si>
  <si>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</si>
  <si>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</si>
  <si>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</si>
  <si>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</si>
  <si>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</si>
  <si>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</si>
  <si>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</si>
  <si>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</si>
  <si>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</si>
  <si>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</si>
  <si>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</si>
  <si>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</si>
  <si>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</si>
  <si>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</si>
  <si>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</si>
  <si>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</si>
  <si>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</si>
  <si>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</si>
  <si>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</si>
  <si>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</si>
  <si>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</si>
  <si>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</si>
  <si>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</si>
  <si>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</si>
  <si>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</si>
  <si>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</si>
  <si>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</si>
  <si>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</si>
  <si>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</si>
  <si>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</si>
  <si>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</si>
  <si>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</si>
  <si>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</si>
  <si>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</si>
  <si>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</si>
  <si>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</si>
  <si>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</si>
  <si>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</si>
  <si>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</si>
  <si>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</si>
  <si>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</si>
  <si>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</si>
  <si>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</si>
  <si>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</si>
  <si>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</si>
  <si>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</si>
  <si>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</si>
  <si>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</si>
  <si>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</si>
  <si>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</si>
  <si>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</si>
  <si>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</si>
  <si>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</si>
  <si>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</si>
  <si>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</si>
  <si>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</si>
  <si>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</si>
  <si>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</si>
  <si>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</si>
  <si>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</si>
  <si>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</si>
  <si>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</si>
  <si>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</si>
  <si>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庄内町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</si>
  <si>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</si>
  <si>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</si>
  <si>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</si>
  <si>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</si>
  <si>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</si>
  <si>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</si>
  <si>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</si>
  <si>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</si>
  <si>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</si>
  <si>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</si>
  <si>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有収率は高水準を維持し良好であるものの、人口減少等の影響により給水収益が右肩下がりにあるなか、経常損益、支払能力、料金水準の適切性等の指標値が悪化している。
　累積欠損については、平成26年度の新会計基準適用に伴い生じたものであり、今後利益剰余金による損失補てんで解消されていく見通しであるが、有形固定資産の更新費用や流動比率、利益剰余金残高を注視しながら経営していく必要がある。
　今後、引き続き経営や投資の効率化、維持管理費の低減、高有収率の維持に取り組んでいくとともに、県や近隣自治体との広域連携や、水道料金の改定も視野に入れた経営改善の研究を進め、注意深く経営していく。
</t>
    <phoneticPr fontId="4"/>
  </si>
  <si>
    <t>　計画的に経年管の更新に取り組んできたことを反映し、経年化率は平均値よりも低くなっており、他の指標値も平均値と遜色のない状態にある。
　引き続き、経営効率化の推進と並行し、計画的に有形固定資産の更新に取り組んでいく。</t>
    <phoneticPr fontId="4"/>
  </si>
  <si>
    <t>　水道事業の経営は、人口減少や社会情勢の変化に伴い厳しさを増していく。
　受益者負担のあり方も含め、県や近隣自治体等の関係機関団体と連携し、中長期的展望を踏まえた経営改善を研究・推進していく必要がある。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</si>
</sst>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0.79</c:v>
                </c:pt>
                <c:pt idx="2">
                  <c:v>0.5</c:v>
                </c:pt>
                <c:pt idx="3">
                  <c:v>0.5</c:v>
                </c:pt>
                <c:pt idx="4">
                  <c:v>1.1000000000000001</c:v>
                </c:pt>
              </c:numCache>
            </c:numRef>
          </c:val>
          <c:extLst>
            <c:ext xmlns:c16="http://schemas.microsoft.com/office/drawing/2014/chart" uri="{C3380CC4-5D6E-409C-BE32-E72D297353CC}">
              <c16:uniqueId val="{00000000-A189-4849-97AD-4AF74AC64A49}"/>
            </c:ext>
          </c:extLst>
        </c:ser>
        <c:dLbls>
          <c:showLegendKey val="0"/>
          <c:showVal val="0"/>
          <c:showCatName val="0"/>
          <c:showSerName val="0"/>
          <c:showPercent val="0"/>
          <c:showBubbleSize val="0"/>
        </c:dLbls>
        <c:gapWidth val="150"/>
        <c:axId val="153371392"/>
        <c:axId val="153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A189-4849-97AD-4AF74AC64A49}"/>
            </c:ext>
          </c:extLst>
        </c:ser>
        <c:dLbls>
          <c:showLegendKey val="0"/>
          <c:showVal val="0"/>
          <c:showCatName val="0"/>
          <c:showSerName val="0"/>
          <c:showPercent val="0"/>
          <c:showBubbleSize val="0"/>
        </c:dLbls>
        <c:marker val="1"/>
        <c:smooth val="0"/>
        <c:axId val="153371392"/>
        <c:axId val="153373312"/>
      </c:lineChart>
      <c:dateAx>
        <c:axId val="153371392"/>
        <c:scaling>
          <c:orientation val="minMax"/>
        </c:scaling>
        <c:delete val="1"/>
        <c:axPos val="b"/>
        <c:numFmt formatCode="ge" sourceLinked="1"/>
        <c:majorTickMark val="none"/>
        <c:minorTickMark val="none"/>
        <c:tickLblPos val="none"/>
        <c:crossAx val="153373312"/>
        <c:crosses val="autoZero"/>
        <c:auto val="1"/>
        <c:lblOffset val="100"/>
        <c:baseTimeUnit val="years"/>
      </c:dateAx>
      <c:valAx>
        <c:axId val="153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51.6</c:v>
                </c:pt>
                <c:pt idx="1">
                  <c:v>50.83</c:v>
                </c:pt>
                <c:pt idx="2">
                  <c:v>47.67</c:v>
                </c:pt>
                <c:pt idx="3">
                  <c:v>46.56</c:v>
                </c:pt>
                <c:pt idx="4">
                  <c:v>46.76</c:v>
                </c:pt>
              </c:numCache>
            </c:numRef>
          </c:val>
          <c:extLst>
            <c:ext xmlns:c16="http://schemas.microsoft.com/office/drawing/2014/chart" uri="{C3380CC4-5D6E-409C-BE32-E72D297353CC}">
              <c16:uniqueId val="{00000000-6D17-47E9-AADB-380FC1F5FF0C}"/>
            </c:ext>
          </c:extLst>
        </c:ser>
        <c:dLbls>
          <c:showLegendKey val="0"/>
          <c:showVal val="0"/>
          <c:showCatName val="0"/>
          <c:showSerName val="0"/>
          <c:showPercent val="0"/>
          <c:showBubbleSize val="0"/>
        </c:dLbls>
        <c:gapWidth val="150"/>
        <c:axId val="153761664"/>
        <c:axId val="153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6D17-47E9-AADB-380FC1F5FF0C}"/>
            </c:ext>
          </c:extLst>
        </c:ser>
        <c:dLbls>
          <c:showLegendKey val="0"/>
          <c:showVal val="0"/>
          <c:showCatName val="0"/>
          <c:showSerName val="0"/>
          <c:showPercent val="0"/>
          <c:showBubbleSize val="0"/>
        </c:dLbls>
        <c:marker val="1"/>
        <c:smooth val="0"/>
        <c:axId val="153761664"/>
        <c:axId val="153767936"/>
      </c:lineChart>
      <c:dateAx>
        <c:axId val="153761664"/>
        <c:scaling>
          <c:orientation val="minMax"/>
        </c:scaling>
        <c:delete val="1"/>
        <c:axPos val="b"/>
        <c:numFmt formatCode="ge" sourceLinked="1"/>
        <c:majorTickMark val="none"/>
        <c:minorTickMark val="none"/>
        <c:tickLblPos val="none"/>
        <c:crossAx val="153767936"/>
        <c:crosses val="autoZero"/>
        <c:auto val="1"/>
        <c:lblOffset val="100"/>
        <c:baseTimeUnit val="years"/>
      </c:dateAx>
      <c:valAx>
        <c:axId val="153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88.36</c:v>
                </c:pt>
                <c:pt idx="1">
                  <c:v>90.06</c:v>
                </c:pt>
                <c:pt idx="2">
                  <c:v>93.56</c:v>
                </c:pt>
                <c:pt idx="3">
                  <c:v>94.15</c:v>
                </c:pt>
                <c:pt idx="4">
                  <c:v>93.73</c:v>
                </c:pt>
              </c:numCache>
            </c:numRef>
          </c:val>
          <c:extLst>
            <c:ext xmlns:c16="http://schemas.microsoft.com/office/drawing/2014/chart" uri="{C3380CC4-5D6E-409C-BE32-E72D297353CC}">
              <c16:uniqueId val="{00000000-ED28-4243-88BD-F20531F990B2}"/>
            </c:ext>
          </c:extLst>
        </c:ser>
        <c:dLbls>
          <c:showLegendKey val="0"/>
          <c:showVal val="0"/>
          <c:showCatName val="0"/>
          <c:showSerName val="0"/>
          <c:showPercent val="0"/>
          <c:showBubbleSize val="0"/>
        </c:dLbls>
        <c:gapWidth val="150"/>
        <c:axId val="153802240"/>
        <c:axId val="153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ED28-4243-88BD-F20531F990B2}"/>
            </c:ext>
          </c:extLst>
        </c:ser>
        <c:dLbls>
          <c:showLegendKey val="0"/>
          <c:showVal val="0"/>
          <c:showCatName val="0"/>
          <c:showSerName val="0"/>
          <c:showPercent val="0"/>
          <c:showBubbleSize val="0"/>
        </c:dLbls>
        <c:marker val="1"/>
        <c:smooth val="0"/>
        <c:axId val="153802240"/>
        <c:axId val="153804160"/>
      </c:lineChart>
      <c:dateAx>
        <c:axId val="153802240"/>
        <c:scaling>
          <c:orientation val="minMax"/>
        </c:scaling>
        <c:delete val="1"/>
        <c:axPos val="b"/>
        <c:numFmt formatCode="ge" sourceLinked="1"/>
        <c:majorTickMark val="none"/>
        <c:minorTickMark val="none"/>
        <c:tickLblPos val="none"/>
        <c:crossAx val="153804160"/>
        <c:crosses val="autoZero"/>
        <c:auto val="1"/>
        <c:lblOffset val="100"/>
        <c:baseTimeUnit val="years"/>
      </c:dateAx>
      <c:valAx>
        <c:axId val="1538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105.93</c:v>
                </c:pt>
                <c:pt idx="1">
                  <c:v>105.37</c:v>
                </c:pt>
                <c:pt idx="2">
                  <c:v>104.15</c:v>
                </c:pt>
                <c:pt idx="3">
                  <c:v>100.57</c:v>
                </c:pt>
                <c:pt idx="4">
                  <c:v>99.69</c:v>
                </c:pt>
              </c:numCache>
            </c:numRef>
          </c:val>
          <c:extLst>
            <c:ext xmlns:c16="http://schemas.microsoft.com/office/drawing/2014/chart" uri="{C3380CC4-5D6E-409C-BE32-E72D297353CC}">
              <c16:uniqueId val="{00000000-4444-4C18-ADD9-3994AE074840}"/>
            </c:ext>
          </c:extLst>
        </c:ser>
        <c:dLbls>
          <c:showLegendKey val="0"/>
          <c:showVal val="0"/>
          <c:showCatName val="0"/>
          <c:showSerName val="0"/>
          <c:showPercent val="0"/>
          <c:showBubbleSize val="0"/>
        </c:dLbls>
        <c:gapWidth val="150"/>
        <c:axId val="153346432"/>
        <c:axId val="153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4444-4C18-ADD9-3994AE074840}"/>
            </c:ext>
          </c:extLst>
        </c:ser>
        <c:dLbls>
          <c:showLegendKey val="0"/>
          <c:showVal val="0"/>
          <c:showCatName val="0"/>
          <c:showSerName val="0"/>
          <c:showPercent val="0"/>
          <c:showBubbleSize val="0"/>
        </c:dLbls>
        <c:marker val="1"/>
        <c:smooth val="0"/>
        <c:axId val="153346432"/>
        <c:axId val="153348352"/>
      </c:lineChart>
      <c:dateAx>
        <c:axId val="153346432"/>
        <c:scaling>
          <c:orientation val="minMax"/>
        </c:scaling>
        <c:delete val="1"/>
        <c:axPos val="b"/>
        <c:numFmt formatCode="ge" sourceLinked="1"/>
        <c:majorTickMark val="none"/>
        <c:minorTickMark val="none"/>
        <c:tickLblPos val="none"/>
        <c:crossAx val="153348352"/>
        <c:crosses val="autoZero"/>
        <c:auto val="1"/>
        <c:lblOffset val="100"/>
        <c:baseTimeUnit val="years"/>
      </c:dateAx>
      <c:valAx>
        <c:axId val="1533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25.89</c:v>
                </c:pt>
                <c:pt idx="1">
                  <c:v>26.56</c:v>
                </c:pt>
                <c:pt idx="2">
                  <c:v>27.98</c:v>
                </c:pt>
                <c:pt idx="3">
                  <c:v>44.35</c:v>
                </c:pt>
                <c:pt idx="4">
                  <c:v>46.27</c:v>
                </c:pt>
              </c:numCache>
            </c:numRef>
          </c:val>
          <c:extLst>
            <c:ext xmlns:c16="http://schemas.microsoft.com/office/drawing/2014/chart" uri="{C3380CC4-5D6E-409C-BE32-E72D297353CC}">
              <c16:uniqueId val="{00000000-E250-48D5-8395-59EB4BE002B3}"/>
            </c:ext>
          </c:extLst>
        </c:ser>
        <c:dLbls>
          <c:showLegendKey val="0"/>
          <c:showVal val="0"/>
          <c:showCatName val="0"/>
          <c:showSerName val="0"/>
          <c:showPercent val="0"/>
          <c:showBubbleSize val="0"/>
        </c:dLbls>
        <c:gapWidth val="150"/>
        <c:axId val="153415680"/>
        <c:axId val="1534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E250-48D5-8395-59EB4BE002B3}"/>
            </c:ext>
          </c:extLst>
        </c:ser>
        <c:dLbls>
          <c:showLegendKey val="0"/>
          <c:showVal val="0"/>
          <c:showCatName val="0"/>
          <c:showSerName val="0"/>
          <c:showPercent val="0"/>
          <c:showBubbleSize val="0"/>
        </c:dLbls>
        <c:marker val="1"/>
        <c:smooth val="0"/>
        <c:axId val="153415680"/>
        <c:axId val="153417600"/>
      </c:lineChart>
      <c:dateAx>
        <c:axId val="153415680"/>
        <c:scaling>
          <c:orientation val="minMax"/>
        </c:scaling>
        <c:delete val="1"/>
        <c:axPos val="b"/>
        <c:numFmt formatCode="ge" sourceLinked="1"/>
        <c:majorTickMark val="none"/>
        <c:minorTickMark val="none"/>
        <c:tickLblPos val="none"/>
        <c:crossAx val="153417600"/>
        <c:crosses val="autoZero"/>
        <c:auto val="1"/>
        <c:lblOffset val="100"/>
        <c:baseTimeUnit val="years"/>
      </c:dateAx>
      <c:valAx>
        <c:axId val="1534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3.38</c:v>
                </c:pt>
                <c:pt idx="1">
                  <c:v>3.33</c:v>
                </c:pt>
                <c:pt idx="2">
                  <c:v>3.32</c:v>
                </c:pt>
                <c:pt idx="3">
                  <c:v>3.33</c:v>
                </c:pt>
                <c:pt idx="4" formatCode="#,##0.00;&quot;△&quot;#,##0.00">
                  <c:v>0</c:v>
                </c:pt>
              </c:numCache>
            </c:numRef>
          </c:val>
          <c:extLst>
            <c:ext xmlns:c16="http://schemas.microsoft.com/office/drawing/2014/chart" uri="{C3380CC4-5D6E-409C-BE32-E72D297353CC}">
              <c16:uniqueId val="{00000000-9CD3-4B0B-85BA-A7DBB42E7CAA}"/>
            </c:ext>
          </c:extLst>
        </c:ser>
        <c:dLbls>
          <c:showLegendKey val="0"/>
          <c:showVal val="0"/>
          <c:showCatName val="0"/>
          <c:showSerName val="0"/>
          <c:showPercent val="0"/>
          <c:showBubbleSize val="0"/>
        </c:dLbls>
        <c:gapWidth val="150"/>
        <c:axId val="153439616"/>
        <c:axId val="1534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9CD3-4B0B-85BA-A7DBB42E7CAA}"/>
            </c:ext>
          </c:extLst>
        </c:ser>
        <c:dLbls>
          <c:showLegendKey val="0"/>
          <c:showVal val="0"/>
          <c:showCatName val="0"/>
          <c:showSerName val="0"/>
          <c:showPercent val="0"/>
          <c:showBubbleSize val="0"/>
        </c:dLbls>
        <c:marker val="1"/>
        <c:smooth val="0"/>
        <c:axId val="153439616"/>
        <c:axId val="153441792"/>
      </c:lineChart>
      <c:dateAx>
        <c:axId val="153439616"/>
        <c:scaling>
          <c:orientation val="minMax"/>
        </c:scaling>
        <c:delete val="1"/>
        <c:axPos val="b"/>
        <c:numFmt formatCode="ge" sourceLinked="1"/>
        <c:majorTickMark val="none"/>
        <c:minorTickMark val="none"/>
        <c:tickLblPos val="none"/>
        <c:crossAx val="153441792"/>
        <c:crosses val="autoZero"/>
        <c:auto val="1"/>
        <c:lblOffset val="100"/>
        <c:baseTimeUnit val="years"/>
      </c:dateAx>
      <c:valAx>
        <c:axId val="153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formatCode="#,##0.00;&quot;△&quot;#,##0.00;&quot;-&quot;">
                  <c:v>27.46</c:v>
                </c:pt>
                <c:pt idx="4" formatCode="#,##0.00;&quot;△&quot;#,##0.00;&quot;-&quot;">
                  <c:v>17.690000000000001</c:v>
                </c:pt>
              </c:numCache>
            </c:numRef>
          </c:val>
          <c:extLst>
            <c:ext xmlns:c16="http://schemas.microsoft.com/office/drawing/2014/chart" uri="{C3380CC4-5D6E-409C-BE32-E72D297353CC}">
              <c16:uniqueId val="{00000000-95AF-4CAB-9C2D-AE659222FE89}"/>
            </c:ext>
          </c:extLst>
        </c:ser>
        <c:dLbls>
          <c:showLegendKey val="0"/>
          <c:showVal val="0"/>
          <c:showCatName val="0"/>
          <c:showSerName val="0"/>
          <c:showPercent val="0"/>
          <c:showBubbleSize val="0"/>
        </c:dLbls>
        <c:gapWidth val="150"/>
        <c:axId val="153435520"/>
        <c:axId val="153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95AF-4CAB-9C2D-AE659222FE89}"/>
            </c:ext>
          </c:extLst>
        </c:ser>
        <c:dLbls>
          <c:showLegendKey val="0"/>
          <c:showVal val="0"/>
          <c:showCatName val="0"/>
          <c:showSerName val="0"/>
          <c:showPercent val="0"/>
          <c:showBubbleSize val="0"/>
        </c:dLbls>
        <c:marker val="1"/>
        <c:smooth val="0"/>
        <c:axId val="153435520"/>
        <c:axId val="153581056"/>
      </c:lineChart>
      <c:dateAx>
        <c:axId val="153435520"/>
        <c:scaling>
          <c:orientation val="minMax"/>
        </c:scaling>
        <c:delete val="1"/>
        <c:axPos val="b"/>
        <c:numFmt formatCode="ge" sourceLinked="1"/>
        <c:majorTickMark val="none"/>
        <c:minorTickMark val="none"/>
        <c:tickLblPos val="none"/>
        <c:crossAx val="153581056"/>
        <c:crosses val="autoZero"/>
        <c:auto val="1"/>
        <c:lblOffset val="100"/>
        <c:baseTimeUnit val="years"/>
      </c:dateAx>
      <c:valAx>
        <c:axId val="15358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952.4</c:v>
                </c:pt>
                <c:pt idx="1">
                  <c:v>629.97</c:v>
                </c:pt>
                <c:pt idx="2">
                  <c:v>544.03</c:v>
                </c:pt>
                <c:pt idx="3">
                  <c:v>178.45</c:v>
                </c:pt>
                <c:pt idx="4">
                  <c:v>142.71</c:v>
                </c:pt>
              </c:numCache>
            </c:numRef>
          </c:val>
          <c:extLst>
            <c:ext xmlns:c16="http://schemas.microsoft.com/office/drawing/2014/chart" uri="{C3380CC4-5D6E-409C-BE32-E72D297353CC}">
              <c16:uniqueId val="{00000000-8DF8-4BB1-B763-5B520AB40F6E}"/>
            </c:ext>
          </c:extLst>
        </c:ser>
        <c:dLbls>
          <c:showLegendKey val="0"/>
          <c:showVal val="0"/>
          <c:showCatName val="0"/>
          <c:showSerName val="0"/>
          <c:showPercent val="0"/>
          <c:showBubbleSize val="0"/>
        </c:dLbls>
        <c:gapWidth val="150"/>
        <c:axId val="153459712"/>
        <c:axId val="1536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8DF8-4BB1-B763-5B520AB40F6E}"/>
            </c:ext>
          </c:extLst>
        </c:ser>
        <c:dLbls>
          <c:showLegendKey val="0"/>
          <c:showVal val="0"/>
          <c:showCatName val="0"/>
          <c:showSerName val="0"/>
          <c:showPercent val="0"/>
          <c:showBubbleSize val="0"/>
        </c:dLbls>
        <c:marker val="1"/>
        <c:smooth val="0"/>
        <c:axId val="153459712"/>
        <c:axId val="153621632"/>
      </c:lineChart>
      <c:dateAx>
        <c:axId val="153459712"/>
        <c:scaling>
          <c:orientation val="minMax"/>
        </c:scaling>
        <c:delete val="1"/>
        <c:axPos val="b"/>
        <c:numFmt formatCode="ge" sourceLinked="1"/>
        <c:majorTickMark val="none"/>
        <c:minorTickMark val="none"/>
        <c:tickLblPos val="none"/>
        <c:crossAx val="153621632"/>
        <c:crosses val="autoZero"/>
        <c:auto val="1"/>
        <c:lblOffset val="100"/>
        <c:baseTimeUnit val="years"/>
      </c:dateAx>
      <c:valAx>
        <c:axId val="1536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397.27</c:v>
                </c:pt>
                <c:pt idx="1">
                  <c:v>390.65</c:v>
                </c:pt>
                <c:pt idx="2">
                  <c:v>375.49</c:v>
                </c:pt>
                <c:pt idx="3">
                  <c:v>355.81</c:v>
                </c:pt>
                <c:pt idx="4">
                  <c:v>333.17</c:v>
                </c:pt>
              </c:numCache>
            </c:numRef>
          </c:val>
          <c:extLst>
            <c:ext xmlns:c16="http://schemas.microsoft.com/office/drawing/2014/chart" uri="{C3380CC4-5D6E-409C-BE32-E72D297353CC}">
              <c16:uniqueId val="{00000000-9B4D-4FFC-8028-D4C6EBB71B72}"/>
            </c:ext>
          </c:extLst>
        </c:ser>
        <c:dLbls>
          <c:showLegendKey val="0"/>
          <c:showVal val="0"/>
          <c:showCatName val="0"/>
          <c:showSerName val="0"/>
          <c:showPercent val="0"/>
          <c:showBubbleSize val="0"/>
        </c:dLbls>
        <c:gapWidth val="150"/>
        <c:axId val="153647744"/>
        <c:axId val="153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9B4D-4FFC-8028-D4C6EBB71B72}"/>
            </c:ext>
          </c:extLst>
        </c:ser>
        <c:dLbls>
          <c:showLegendKey val="0"/>
          <c:showVal val="0"/>
          <c:showCatName val="0"/>
          <c:showSerName val="0"/>
          <c:showPercent val="0"/>
          <c:showBubbleSize val="0"/>
        </c:dLbls>
        <c:marker val="1"/>
        <c:smooth val="0"/>
        <c:axId val="153647744"/>
        <c:axId val="153666304"/>
      </c:lineChart>
      <c:dateAx>
        <c:axId val="153647744"/>
        <c:scaling>
          <c:orientation val="minMax"/>
        </c:scaling>
        <c:delete val="1"/>
        <c:axPos val="b"/>
        <c:numFmt formatCode="ge" sourceLinked="1"/>
        <c:majorTickMark val="none"/>
        <c:minorTickMark val="none"/>
        <c:tickLblPos val="none"/>
        <c:crossAx val="153666304"/>
        <c:crosses val="autoZero"/>
        <c:auto val="1"/>
        <c:lblOffset val="100"/>
        <c:baseTimeUnit val="years"/>
      </c:dateAx>
      <c:valAx>
        <c:axId val="1536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103.26</c:v>
                </c:pt>
                <c:pt idx="1">
                  <c:v>102.22</c:v>
                </c:pt>
                <c:pt idx="2">
                  <c:v>100.57</c:v>
                </c:pt>
                <c:pt idx="3">
                  <c:v>98.64</c:v>
                </c:pt>
                <c:pt idx="4">
                  <c:v>97.33</c:v>
                </c:pt>
              </c:numCache>
            </c:numRef>
          </c:val>
          <c:extLst>
            <c:ext xmlns:c16="http://schemas.microsoft.com/office/drawing/2014/chart" uri="{C3380CC4-5D6E-409C-BE32-E72D297353CC}">
              <c16:uniqueId val="{00000000-3105-47D8-B44C-311644DE21E3}"/>
            </c:ext>
          </c:extLst>
        </c:ser>
        <c:dLbls>
          <c:showLegendKey val="0"/>
          <c:showVal val="0"/>
          <c:showCatName val="0"/>
          <c:showSerName val="0"/>
          <c:showPercent val="0"/>
          <c:showBubbleSize val="0"/>
        </c:dLbls>
        <c:gapWidth val="150"/>
        <c:axId val="153684224"/>
        <c:axId val="1536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3105-47D8-B44C-311644DE21E3}"/>
            </c:ext>
          </c:extLst>
        </c:ser>
        <c:dLbls>
          <c:showLegendKey val="0"/>
          <c:showVal val="0"/>
          <c:showCatName val="0"/>
          <c:showSerName val="0"/>
          <c:showPercent val="0"/>
          <c:showBubbleSize val="0"/>
        </c:dLbls>
        <c:marker val="1"/>
        <c:smooth val="0"/>
        <c:axId val="153684224"/>
        <c:axId val="153686400"/>
      </c:lineChart>
      <c:dateAx>
        <c:axId val="153684224"/>
        <c:scaling>
          <c:orientation val="minMax"/>
        </c:scaling>
        <c:delete val="1"/>
        <c:axPos val="b"/>
        <c:numFmt formatCode="ge" sourceLinked="1"/>
        <c:majorTickMark val="none"/>
        <c:minorTickMark val="none"/>
        <c:tickLblPos val="none"/>
        <c:crossAx val="153686400"/>
        <c:crosses val="autoZero"/>
        <c:auto val="1"/>
        <c:lblOffset val="100"/>
        <c:baseTimeUnit val="years"/>
      </c:dateAx>
      <c:valAx>
        <c:axId val="1536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197.91</c:v>
                </c:pt>
                <c:pt idx="1">
                  <c:v>198.58</c:v>
                </c:pt>
                <c:pt idx="2">
                  <c:v>202.95</c:v>
                </c:pt>
                <c:pt idx="3">
                  <c:v>208.16</c:v>
                </c:pt>
                <c:pt idx="4">
                  <c:v>209.46</c:v>
                </c:pt>
              </c:numCache>
            </c:numRef>
          </c:val>
          <c:extLst>
            <c:ext xmlns:c16="http://schemas.microsoft.com/office/drawing/2014/chart" uri="{C3380CC4-5D6E-409C-BE32-E72D297353CC}">
              <c16:uniqueId val="{00000000-4A38-46E7-A1DA-6501435A78D4}"/>
            </c:ext>
          </c:extLst>
        </c:ser>
        <c:dLbls>
          <c:showLegendKey val="0"/>
          <c:showVal val="0"/>
          <c:showCatName val="0"/>
          <c:showSerName val="0"/>
          <c:showPercent val="0"/>
          <c:showBubbleSize val="0"/>
        </c:dLbls>
        <c:gapWidth val="150"/>
        <c:axId val="153708800"/>
        <c:axId val="153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4A38-46E7-A1DA-6501435A78D4}"/>
            </c:ext>
          </c:extLst>
        </c:ser>
        <c:dLbls>
          <c:showLegendKey val="0"/>
          <c:showVal val="0"/>
          <c:showCatName val="0"/>
          <c:showSerName val="0"/>
          <c:showPercent val="0"/>
          <c:showBubbleSize val="0"/>
        </c:dLbls>
        <c:marker val="1"/>
        <c:smooth val="0"/>
        <c:axId val="153708800"/>
        <c:axId val="153735552"/>
      </c:lineChart>
      <c:dateAx>
        <c:axId val="153708800"/>
        <c:scaling>
          <c:orientation val="minMax"/>
        </c:scaling>
        <c:delete val="1"/>
        <c:axPos val="b"/>
        <c:numFmt formatCode="ge" sourceLinked="1"/>
        <c:majorTickMark val="none"/>
        <c:minorTickMark val="none"/>
        <c:tickLblPos val="none"/>
        <c:crossAx val="153735552"/>
        <c:crosses val="autoZero"/>
        <c:auto val="1"/>
        <c:lblOffset val="100"/>
        <c:baseTimeUnit val="years"/>
      </c:dateAx>
      <c:valAx>
        <c:axId val="153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H54" zoomScale="60" zoomScaleNormal="70" workbookViewId="0">
      <selection activeCell="AT87" sqref="AT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庄内町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22220</v>
      </c>
      <c r="AJ8" s="75"/>
      <c r="AK8" s="75"/>
      <c r="AL8" s="75"/>
      <c r="AM8" s="75"/>
      <c r="AN8" s="75"/>
      <c r="AO8" s="75"/>
      <c r="AP8" s="76"/>
      <c r="AQ8" s="57">
        <f>データ!R6</f>
        <v>249.17</v>
      </c>
      <c r="AR8" s="57"/>
      <c r="AS8" s="57"/>
      <c r="AT8" s="57"/>
      <c r="AU8" s="57"/>
      <c r="AV8" s="57"/>
      <c r="AW8" s="57"/>
      <c r="AX8" s="57"/>
      <c r="AY8" s="57">
        <f>データ!S6</f>
        <v>89.18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61.5</v>
      </c>
      <c r="K10" s="57"/>
      <c r="L10" s="57"/>
      <c r="M10" s="57"/>
      <c r="N10" s="57"/>
      <c r="O10" s="57"/>
      <c r="P10" s="57"/>
      <c r="Q10" s="57"/>
      <c r="R10" s="57">
        <f>データ!O6</f>
        <v>95.88</v>
      </c>
      <c r="S10" s="57"/>
      <c r="T10" s="57"/>
      <c r="U10" s="57"/>
      <c r="V10" s="57"/>
      <c r="W10" s="57"/>
      <c r="X10" s="57"/>
      <c r="Y10" s="57"/>
      <c r="Z10" s="65">
        <f>データ!P6</f>
        <v>4363</v>
      </c>
      <c r="AA10" s="65"/>
      <c r="AB10" s="65"/>
      <c r="AC10" s="65"/>
      <c r="AD10" s="65"/>
      <c r="AE10" s="65"/>
      <c r="AF10" s="65"/>
      <c r="AG10" s="65"/>
      <c r="AH10" s="2"/>
      <c r="AI10" s="65">
        <f>データ!T6</f>
        <v>21197</v>
      </c>
      <c r="AJ10" s="65"/>
      <c r="AK10" s="65"/>
      <c r="AL10" s="65"/>
      <c r="AM10" s="65"/>
      <c r="AN10" s="65"/>
      <c r="AO10" s="65"/>
      <c r="AP10" s="65"/>
      <c r="AQ10" s="57">
        <f>データ!U6</f>
        <v>80.52</v>
      </c>
      <c r="AR10" s="57"/>
      <c r="AS10" s="57"/>
      <c r="AT10" s="57"/>
      <c r="AU10" s="57"/>
      <c r="AV10" s="57"/>
      <c r="AW10" s="57"/>
      <c r="AX10" s="57"/>
      <c r="AY10" s="57">
        <f>データ!V6</f>
        <v>263.25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64289</v>
      </c>
      <c r="D6" s="31">
        <f t="shared" si="3"/>
        <v>46</v>
      </c>
      <c r="E6" s="31">
        <f t="shared" si="3"/>
        <v>1</v>
      </c>
      <c r="F6" s="31">
        <f t="shared" si="3"/>
        <v>0</v>
      </c>
      <c r="G6" s="31">
        <f t="shared" si="3"/>
        <v>1</v>
      </c>
      <c r="H6" s="31" t="str">
        <f t="shared" si="3"/>
        <v>山形県　庄内町</v>
      </c>
      <c r="I6" s="31" t="str">
        <f t="shared" si="3"/>
        <v>法適用</v>
      </c>
      <c r="J6" s="31" t="str">
        <f t="shared" si="3"/>
        <v>水道事業</v>
      </c>
      <c r="K6" s="31" t="str">
        <f t="shared" si="3"/>
        <v>末端給水事業</v>
      </c>
      <c r="L6" s="31" t="str">
        <f t="shared" si="3"/>
        <v>A6</v>
      </c>
      <c r="M6" s="32" t="str">
        <f t="shared" si="3"/>
        <v>-</v>
      </c>
      <c r="N6" s="32">
        <f t="shared" si="3"/>
        <v>61.5</v>
      </c>
      <c r="O6" s="32">
        <f t="shared" si="3"/>
        <v>95.88</v>
      </c>
      <c r="P6" s="32">
        <f t="shared" si="3"/>
        <v>4363</v>
      </c>
      <c r="Q6" s="32">
        <f t="shared" si="3"/>
        <v>22220</v>
      </c>
      <c r="R6" s="32">
        <f t="shared" si="3"/>
        <v>249.17</v>
      </c>
      <c r="S6" s="32">
        <f t="shared" si="3"/>
        <v>89.18</v>
      </c>
      <c r="T6" s="32">
        <f t="shared" si="3"/>
        <v>21197</v>
      </c>
      <c r="U6" s="32">
        <f t="shared" si="3"/>
        <v>80.52</v>
      </c>
      <c r="V6" s="32">
        <f t="shared" si="3"/>
        <v>263.25</v>
      </c>
      <c r="W6" s="33">
        <f>IF(W7="",NA(),W7)</f>
        <v>105.93</v>
      </c>
      <c r="X6" s="33">
        <f t="shared" ref="X6:AF6" si="4">IF(X7="",NA(),X7)</f>
        <v>105.37</v>
      </c>
      <c r="Y6" s="33">
        <f t="shared" si="4"/>
        <v>104.15</v>
      </c>
      <c r="Z6" s="33">
        <f t="shared" si="4"/>
        <v>100.57</v>
      </c>
      <c r="AA6" s="33">
        <f t="shared" si="4"/>
        <v>99.69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3">
        <f t="shared" si="5"/>
        <v>27.46</v>
      </c>
      <c r="AL6" s="33">
        <f t="shared" si="5"/>
        <v>17.690000000000001</v>
      </c>
      <c r="AM6" s="33">
        <f t="shared" si="5"/>
        <v>8.5</v>
      </c>
      <c r="AN6" s="33">
        <f t="shared" si="5"/>
        <v>9.34</v>
      </c>
      <c r="AO6" s="33">
        <f t="shared" si="5"/>
        <v>9.56</v>
      </c>
      <c r="AP6" s="33">
        <f t="shared" si="5"/>
        <v>2.8</v>
      </c>
      <c r="AQ6" s="33">
        <f t="shared" si="5"/>
        <v>1.93</v>
      </c>
      <c r="AR6" s="32" t="str">
        <f>IF(AR7="","",IF(AR7="-","【-】","【"&amp;SUBSTITUTE(TEXT(AR7,"#,##0.00"),"-","△")&amp;"】"))</f>
        <v>【0.87】</v>
      </c>
      <c r="AS6" s="33">
        <f>IF(AS7="",NA(),AS7)</f>
        <v>952.4</v>
      </c>
      <c r="AT6" s="33">
        <f t="shared" ref="AT6:BB6" si="6">IF(AT7="",NA(),AT7)</f>
        <v>629.97</v>
      </c>
      <c r="AU6" s="33">
        <f t="shared" si="6"/>
        <v>544.03</v>
      </c>
      <c r="AV6" s="33">
        <f t="shared" si="6"/>
        <v>178.45</v>
      </c>
      <c r="AW6" s="33">
        <f t="shared" si="6"/>
        <v>142.71</v>
      </c>
      <c r="AX6" s="33">
        <f t="shared" si="6"/>
        <v>995.5</v>
      </c>
      <c r="AY6" s="33">
        <f t="shared" si="6"/>
        <v>915.5</v>
      </c>
      <c r="AZ6" s="33">
        <f t="shared" si="6"/>
        <v>963.24</v>
      </c>
      <c r="BA6" s="33">
        <f t="shared" si="6"/>
        <v>381.53</v>
      </c>
      <c r="BB6" s="33">
        <f t="shared" si="6"/>
        <v>391.54</v>
      </c>
      <c r="BC6" s="32" t="str">
        <f>IF(BC7="","",IF(BC7="-","【-】","【"&amp;SUBSTITUTE(TEXT(BC7,"#,##0.00"),"-","△")&amp;"】"))</f>
        <v>【262.74】</v>
      </c>
      <c r="BD6" s="33">
        <f>IF(BD7="",NA(),BD7)</f>
        <v>397.27</v>
      </c>
      <c r="BE6" s="33">
        <f t="shared" ref="BE6:BM6" si="7">IF(BE7="",NA(),BE7)</f>
        <v>390.65</v>
      </c>
      <c r="BF6" s="33">
        <f t="shared" si="7"/>
        <v>375.49</v>
      </c>
      <c r="BG6" s="33">
        <f t="shared" si="7"/>
        <v>355.81</v>
      </c>
      <c r="BH6" s="33">
        <f t="shared" si="7"/>
        <v>333.17</v>
      </c>
      <c r="BI6" s="33">
        <f t="shared" si="7"/>
        <v>414.59</v>
      </c>
      <c r="BJ6" s="33">
        <f t="shared" si="7"/>
        <v>404.78</v>
      </c>
      <c r="BK6" s="33">
        <f t="shared" si="7"/>
        <v>400.38</v>
      </c>
      <c r="BL6" s="33">
        <f t="shared" si="7"/>
        <v>393.27</v>
      </c>
      <c r="BM6" s="33">
        <f t="shared" si="7"/>
        <v>386.97</v>
      </c>
      <c r="BN6" s="32" t="str">
        <f>IF(BN7="","",IF(BN7="-","【-】","【"&amp;SUBSTITUTE(TEXT(BN7,"#,##0.00"),"-","△")&amp;"】"))</f>
        <v>【276.38】</v>
      </c>
      <c r="BO6" s="33">
        <f>IF(BO7="",NA(),BO7)</f>
        <v>103.26</v>
      </c>
      <c r="BP6" s="33">
        <f t="shared" ref="BP6:BX6" si="8">IF(BP7="",NA(),BP7)</f>
        <v>102.22</v>
      </c>
      <c r="BQ6" s="33">
        <f t="shared" si="8"/>
        <v>100.57</v>
      </c>
      <c r="BR6" s="33">
        <f t="shared" si="8"/>
        <v>98.64</v>
      </c>
      <c r="BS6" s="33">
        <f t="shared" si="8"/>
        <v>97.33</v>
      </c>
      <c r="BT6" s="33">
        <f t="shared" si="8"/>
        <v>97.71</v>
      </c>
      <c r="BU6" s="33">
        <f t="shared" si="8"/>
        <v>98.07</v>
      </c>
      <c r="BV6" s="33">
        <f t="shared" si="8"/>
        <v>96.56</v>
      </c>
      <c r="BW6" s="33">
        <f t="shared" si="8"/>
        <v>100.47</v>
      </c>
      <c r="BX6" s="33">
        <f t="shared" si="8"/>
        <v>101.72</v>
      </c>
      <c r="BY6" s="32" t="str">
        <f>IF(BY7="","",IF(BY7="-","【-】","【"&amp;SUBSTITUTE(TEXT(BY7,"#,##0.00"),"-","△")&amp;"】"))</f>
        <v>【104.99】</v>
      </c>
      <c r="BZ6" s="33">
        <f>IF(BZ7="",NA(),BZ7)</f>
        <v>197.91</v>
      </c>
      <c r="CA6" s="33">
        <f t="shared" ref="CA6:CI6" si="9">IF(CA7="",NA(),CA7)</f>
        <v>198.58</v>
      </c>
      <c r="CB6" s="33">
        <f t="shared" si="9"/>
        <v>202.95</v>
      </c>
      <c r="CC6" s="33">
        <f t="shared" si="9"/>
        <v>208.16</v>
      </c>
      <c r="CD6" s="33">
        <f t="shared" si="9"/>
        <v>209.46</v>
      </c>
      <c r="CE6" s="33">
        <f t="shared" si="9"/>
        <v>173.56</v>
      </c>
      <c r="CF6" s="33">
        <f t="shared" si="9"/>
        <v>172.26</v>
      </c>
      <c r="CG6" s="33">
        <f t="shared" si="9"/>
        <v>177.14</v>
      </c>
      <c r="CH6" s="33">
        <f t="shared" si="9"/>
        <v>169.82</v>
      </c>
      <c r="CI6" s="33">
        <f t="shared" si="9"/>
        <v>168.2</v>
      </c>
      <c r="CJ6" s="32" t="str">
        <f>IF(CJ7="","",IF(CJ7="-","【-】","【"&amp;SUBSTITUTE(TEXT(CJ7,"#,##0.00"),"-","△")&amp;"】"))</f>
        <v>【163.72】</v>
      </c>
      <c r="CK6" s="33">
        <f>IF(CK7="",NA(),CK7)</f>
        <v>51.6</v>
      </c>
      <c r="CL6" s="33">
        <f t="shared" ref="CL6:CT6" si="10">IF(CL7="",NA(),CL7)</f>
        <v>50.83</v>
      </c>
      <c r="CM6" s="33">
        <f t="shared" si="10"/>
        <v>47.67</v>
      </c>
      <c r="CN6" s="33">
        <f t="shared" si="10"/>
        <v>46.56</v>
      </c>
      <c r="CO6" s="33">
        <f t="shared" si="10"/>
        <v>46.76</v>
      </c>
      <c r="CP6" s="33">
        <f t="shared" si="10"/>
        <v>55.84</v>
      </c>
      <c r="CQ6" s="33">
        <f t="shared" si="10"/>
        <v>55.68</v>
      </c>
      <c r="CR6" s="33">
        <f t="shared" si="10"/>
        <v>55.64</v>
      </c>
      <c r="CS6" s="33">
        <f t="shared" si="10"/>
        <v>55.13</v>
      </c>
      <c r="CT6" s="33">
        <f t="shared" si="10"/>
        <v>54.77</v>
      </c>
      <c r="CU6" s="32" t="str">
        <f>IF(CU7="","",IF(CU7="-","【-】","【"&amp;SUBSTITUTE(TEXT(CU7,"#,##0.00"),"-","△")&amp;"】"))</f>
        <v>【59.76】</v>
      </c>
      <c r="CV6" s="33">
        <f>IF(CV7="",NA(),CV7)</f>
        <v>88.36</v>
      </c>
      <c r="CW6" s="33">
        <f t="shared" ref="CW6:DE6" si="11">IF(CW7="",NA(),CW7)</f>
        <v>90.06</v>
      </c>
      <c r="CX6" s="33">
        <f t="shared" si="11"/>
        <v>93.56</v>
      </c>
      <c r="CY6" s="33">
        <f t="shared" si="11"/>
        <v>94.15</v>
      </c>
      <c r="CZ6" s="33">
        <f t="shared" si="11"/>
        <v>93.73</v>
      </c>
      <c r="DA6" s="33">
        <f t="shared" si="11"/>
        <v>83.11</v>
      </c>
      <c r="DB6" s="33">
        <f t="shared" si="11"/>
        <v>83.18</v>
      </c>
      <c r="DC6" s="33">
        <f t="shared" si="11"/>
        <v>83.09</v>
      </c>
      <c r="DD6" s="33">
        <f t="shared" si="11"/>
        <v>83</v>
      </c>
      <c r="DE6" s="33">
        <f t="shared" si="11"/>
        <v>82.89</v>
      </c>
      <c r="DF6" s="32" t="str">
        <f>IF(DF7="","",IF(DF7="-","【-】","【"&amp;SUBSTITUTE(TEXT(DF7,"#,##0.00"),"-","△")&amp;"】"))</f>
        <v>【89.95】</v>
      </c>
      <c r="DG6" s="33">
        <f>IF(DG7="",NA(),DG7)</f>
        <v>25.89</v>
      </c>
      <c r="DH6" s="33">
        <f t="shared" ref="DH6:DP6" si="12">IF(DH7="",NA(),DH7)</f>
        <v>26.56</v>
      </c>
      <c r="DI6" s="33">
        <f t="shared" si="12"/>
        <v>27.98</v>
      </c>
      <c r="DJ6" s="33">
        <f t="shared" si="12"/>
        <v>44.35</v>
      </c>
      <c r="DK6" s="33">
        <f t="shared" si="12"/>
        <v>46.27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3.38</v>
      </c>
      <c r="DS6" s="33">
        <f t="shared" ref="DS6:EA6" si="13">IF(DS7="",NA(),DS7)</f>
        <v>3.33</v>
      </c>
      <c r="DT6" s="33">
        <f t="shared" si="13"/>
        <v>3.32</v>
      </c>
      <c r="DU6" s="33">
        <f t="shared" si="13"/>
        <v>3.33</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0.44</v>
      </c>
      <c r="ED6" s="33">
        <f t="shared" ref="ED6:EL6" si="14">IF(ED7="",NA(),ED7)</f>
        <v>0.79</v>
      </c>
      <c r="EE6" s="33">
        <f t="shared" si="14"/>
        <v>0.5</v>
      </c>
      <c r="EF6" s="33">
        <f t="shared" si="14"/>
        <v>0.5</v>
      </c>
      <c r="EG6" s="33">
        <f t="shared" si="14"/>
        <v>1.1000000000000001</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64289</v>
      </c>
      <c r="D7" s="35">
        <v>46</v>
      </c>
      <c r="E7" s="35">
        <v>1</v>
      </c>
      <c r="F7" s="35">
        <v>0</v>
      </c>
      <c r="G7" s="35">
        <v>1</v>
      </c>
      <c r="H7" s="35" t="s">
        <v>93</v>
      </c>
      <c r="I7" s="35" t="s">
        <v>94</v>
      </c>
      <c r="J7" s="35" t="s">
        <v>95</v>
      </c>
      <c r="K7" s="35" t="s">
        <v>96</v>
      </c>
      <c r="L7" s="35" t="s">
        <v>97</v>
      </c>
      <c r="M7" s="36" t="s">
        <v>98</v>
      </c>
      <c r="N7" s="36">
        <v>61.5</v>
      </c>
      <c r="O7" s="36">
        <v>95.88</v>
      </c>
      <c r="P7" s="36">
        <v>4363</v>
      </c>
      <c r="Q7" s="36">
        <v>22220</v>
      </c>
      <c r="R7" s="36">
        <v>249.17</v>
      </c>
      <c r="S7" s="36">
        <v>89.18</v>
      </c>
      <c r="T7" s="36">
        <v>21197</v>
      </c>
      <c r="U7" s="36">
        <v>80.52</v>
      </c>
      <c r="V7" s="36">
        <v>263.25</v>
      </c>
      <c r="W7" s="36">
        <v>105.93</v>
      </c>
      <c r="X7" s="36">
        <v>105.37</v>
      </c>
      <c r="Y7" s="36">
        <v>104.15</v>
      </c>
      <c r="Z7" s="36">
        <v>100.57</v>
      </c>
      <c r="AA7" s="36">
        <v>99.69</v>
      </c>
      <c r="AB7" s="36">
        <v>107.37</v>
      </c>
      <c r="AC7" s="36">
        <v>107.57</v>
      </c>
      <c r="AD7" s="36">
        <v>106.55</v>
      </c>
      <c r="AE7" s="36">
        <v>110.01</v>
      </c>
      <c r="AF7" s="36">
        <v>111.21</v>
      </c>
      <c r="AG7" s="36">
        <v>113.56</v>
      </c>
      <c r="AH7" s="36">
        <v>0</v>
      </c>
      <c r="AI7" s="36">
        <v>0</v>
      </c>
      <c r="AJ7" s="36">
        <v>0</v>
      </c>
      <c r="AK7" s="36">
        <v>27.46</v>
      </c>
      <c r="AL7" s="36">
        <v>17.690000000000001</v>
      </c>
      <c r="AM7" s="36">
        <v>8.5</v>
      </c>
      <c r="AN7" s="36">
        <v>9.34</v>
      </c>
      <c r="AO7" s="36">
        <v>9.56</v>
      </c>
      <c r="AP7" s="36">
        <v>2.8</v>
      </c>
      <c r="AQ7" s="36">
        <v>1.93</v>
      </c>
      <c r="AR7" s="36">
        <v>0.87</v>
      </c>
      <c r="AS7" s="36">
        <v>952.4</v>
      </c>
      <c r="AT7" s="36">
        <v>629.97</v>
      </c>
      <c r="AU7" s="36">
        <v>544.03</v>
      </c>
      <c r="AV7" s="36">
        <v>178.45</v>
      </c>
      <c r="AW7" s="36">
        <v>142.71</v>
      </c>
      <c r="AX7" s="36">
        <v>995.5</v>
      </c>
      <c r="AY7" s="36">
        <v>915.5</v>
      </c>
      <c r="AZ7" s="36">
        <v>963.24</v>
      </c>
      <c r="BA7" s="36">
        <v>381.53</v>
      </c>
      <c r="BB7" s="36">
        <v>391.54</v>
      </c>
      <c r="BC7" s="36">
        <v>262.74</v>
      </c>
      <c r="BD7" s="36">
        <v>397.27</v>
      </c>
      <c r="BE7" s="36">
        <v>390.65</v>
      </c>
      <c r="BF7" s="36">
        <v>375.49</v>
      </c>
      <c r="BG7" s="36">
        <v>355.81</v>
      </c>
      <c r="BH7" s="36">
        <v>333.17</v>
      </c>
      <c r="BI7" s="36">
        <v>414.59</v>
      </c>
      <c r="BJ7" s="36">
        <v>404.78</v>
      </c>
      <c r="BK7" s="36">
        <v>400.38</v>
      </c>
      <c r="BL7" s="36">
        <v>393.27</v>
      </c>
      <c r="BM7" s="36">
        <v>386.97</v>
      </c>
      <c r="BN7" s="36">
        <v>276.38</v>
      </c>
      <c r="BO7" s="36">
        <v>103.26</v>
      </c>
      <c r="BP7" s="36">
        <v>102.22</v>
      </c>
      <c r="BQ7" s="36">
        <v>100.57</v>
      </c>
      <c r="BR7" s="36">
        <v>98.64</v>
      </c>
      <c r="BS7" s="36">
        <v>97.33</v>
      </c>
      <c r="BT7" s="36">
        <v>97.71</v>
      </c>
      <c r="BU7" s="36">
        <v>98.07</v>
      </c>
      <c r="BV7" s="36">
        <v>96.56</v>
      </c>
      <c r="BW7" s="36">
        <v>100.47</v>
      </c>
      <c r="BX7" s="36">
        <v>101.72</v>
      </c>
      <c r="BY7" s="36">
        <v>104.99</v>
      </c>
      <c r="BZ7" s="36">
        <v>197.91</v>
      </c>
      <c r="CA7" s="36">
        <v>198.58</v>
      </c>
      <c r="CB7" s="36">
        <v>202.95</v>
      </c>
      <c r="CC7" s="36">
        <v>208.16</v>
      </c>
      <c r="CD7" s="36">
        <v>209.46</v>
      </c>
      <c r="CE7" s="36">
        <v>173.56</v>
      </c>
      <c r="CF7" s="36">
        <v>172.26</v>
      </c>
      <c r="CG7" s="36">
        <v>177.14</v>
      </c>
      <c r="CH7" s="36">
        <v>169.82</v>
      </c>
      <c r="CI7" s="36">
        <v>168.2</v>
      </c>
      <c r="CJ7" s="36">
        <v>163.72</v>
      </c>
      <c r="CK7" s="36">
        <v>51.6</v>
      </c>
      <c r="CL7" s="36">
        <v>50.83</v>
      </c>
      <c r="CM7" s="36">
        <v>47.67</v>
      </c>
      <c r="CN7" s="36">
        <v>46.56</v>
      </c>
      <c r="CO7" s="36">
        <v>46.76</v>
      </c>
      <c r="CP7" s="36">
        <v>55.84</v>
      </c>
      <c r="CQ7" s="36">
        <v>55.68</v>
      </c>
      <c r="CR7" s="36">
        <v>55.64</v>
      </c>
      <c r="CS7" s="36">
        <v>55.13</v>
      </c>
      <c r="CT7" s="36">
        <v>54.77</v>
      </c>
      <c r="CU7" s="36">
        <v>59.76</v>
      </c>
      <c r="CV7" s="36">
        <v>88.36</v>
      </c>
      <c r="CW7" s="36">
        <v>90.06</v>
      </c>
      <c r="CX7" s="36">
        <v>93.56</v>
      </c>
      <c r="CY7" s="36">
        <v>94.15</v>
      </c>
      <c r="CZ7" s="36">
        <v>93.73</v>
      </c>
      <c r="DA7" s="36">
        <v>83.11</v>
      </c>
      <c r="DB7" s="36">
        <v>83.18</v>
      </c>
      <c r="DC7" s="36">
        <v>83.09</v>
      </c>
      <c r="DD7" s="36">
        <v>83</v>
      </c>
      <c r="DE7" s="36">
        <v>82.89</v>
      </c>
      <c r="DF7" s="36">
        <v>89.95</v>
      </c>
      <c r="DG7" s="36">
        <v>25.89</v>
      </c>
      <c r="DH7" s="36">
        <v>26.56</v>
      </c>
      <c r="DI7" s="36">
        <v>27.98</v>
      </c>
      <c r="DJ7" s="36">
        <v>44.35</v>
      </c>
      <c r="DK7" s="36">
        <v>46.27</v>
      </c>
      <c r="DL7" s="36">
        <v>37.090000000000003</v>
      </c>
      <c r="DM7" s="36">
        <v>38.07</v>
      </c>
      <c r="DN7" s="36">
        <v>39.06</v>
      </c>
      <c r="DO7" s="36">
        <v>46.66</v>
      </c>
      <c r="DP7" s="36">
        <v>47.46</v>
      </c>
      <c r="DQ7" s="36">
        <v>47.18</v>
      </c>
      <c r="DR7" s="36">
        <v>3.38</v>
      </c>
      <c r="DS7" s="36">
        <v>3.33</v>
      </c>
      <c r="DT7" s="36">
        <v>3.32</v>
      </c>
      <c r="DU7" s="36">
        <v>3.33</v>
      </c>
      <c r="DV7" s="36">
        <v>0</v>
      </c>
      <c r="DW7" s="36">
        <v>6.63</v>
      </c>
      <c r="DX7" s="36">
        <v>7.73</v>
      </c>
      <c r="DY7" s="36">
        <v>8.8699999999999992</v>
      </c>
      <c r="DZ7" s="36">
        <v>9.85</v>
      </c>
      <c r="EA7" s="36">
        <v>9.7100000000000009</v>
      </c>
      <c r="EB7" s="36">
        <v>13.18</v>
      </c>
      <c r="EC7" s="36">
        <v>0.44</v>
      </c>
      <c r="ED7" s="36">
        <v>0.79</v>
      </c>
      <c r="EE7" s="36">
        <v>0.5</v>
      </c>
      <c r="EF7" s="36">
        <v>0.5</v>
      </c>
      <c r="EG7" s="36">
        <v>1.1000000000000001</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SHONAI28051</cp:lastModifiedBy>
  <cp:lastPrinted>2017-02-03T04:05:07Z</cp:lastPrinted>
  <dcterms:created xsi:type="dcterms:W3CDTF">2017-02-01T08:35:27Z</dcterms:created>
  <dcterms:modified xsi:type="dcterms:W3CDTF">2017-02-03T04:05:18Z</dcterms:modified>
  <cp:category/>
</cp:coreProperties>
</file>