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IDO-02\Desktop\work(沼沢）\決算関係\経営比較分析表\平成２７年度\"/>
    </mc:Choice>
  </mc:AlternateContent>
  <workbookProtection workbookPassword="8649" lockStructure="1"/>
  <bookViews>
    <workbookView xWindow="0" yWindow="0" windowWidth="28800" windowHeight="1245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<sst xmlns="http://schemas.openxmlformats.org/spreadsheetml/2006/main" count="220" uniqueCount="107">
  <si>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</si>
  <si>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</si>
  <si>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</si>
  <si>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</si>
  <si>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</si>
  <si>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</si>
  <si>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</si>
  <si>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</si>
  <si>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</si>
  <si>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</si>
  <si>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</si>
  <si>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</si>
  <si>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</si>
  <si>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</si>
  <si>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</si>
  <si>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</si>
  <si>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</si>
  <si>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</si>
  <si>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</si>
  <si>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</si>
  <si>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</si>
  <si>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</si>
  <si>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</si>
  <si>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</si>
  <si>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</si>
  <si>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</si>
  <si>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</si>
  <si>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</si>
  <si>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</si>
  <si>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</si>
  <si>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</si>
  <si>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</si>
  <si>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</si>
  <si>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</si>
  <si>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</si>
  <si>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</si>
  <si>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</si>
  <si>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</si>
  <si>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</si>
  <si>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</si>
  <si>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</si>
  <si>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</si>
  <si>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</si>
  <si>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</si>
  <si>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</si>
  <si>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</si>
  <si>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</si>
  <si>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</si>
  <si>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</si>
  <si>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</si>
  <si>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</si>
  <si>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</si>
  <si>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</si>
  <si>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</si>
  <si>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</si>
  <si>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</si>
  <si>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</si>
  <si>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</si>
  <si>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</si>
  <si>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</si>
  <si>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</si>
  <si>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</si>
  <si>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</si>
  <si>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</si>
  <si>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</si>
  <si>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</si>
  <si>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</si>
  <si>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</si>
  <si>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</si>
  <si>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</si>
  <si>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</si>
  <si>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</si>
  <si>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</si>
  <si>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</si>
  <si>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</si>
  <si>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</si>
  <si>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</si>
  <si>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</si>
  <si>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</si>
  <si>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</si>
  <si>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</si>
  <si>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</si>
  <si>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</si>
  <si>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</si>
  <si>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</si>
  <si>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</si>
  <si>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</si>
  <si>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</si>
  <si>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</si>
  <si>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</si>
  <si>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</si>
  <si>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</si>
  <si>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</si>
  <si>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山形県　最上川中部水道企業団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</si>
  <si>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</si>
  <si>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</si>
  <si>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</si>
  <si>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</si>
  <si>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</si>
  <si>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</si>
  <si>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</si>
  <si>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</si>
  <si>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</si>
  <si>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</si>
  <si>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有形固定資産減価償却率が上昇し、耐用年数超えの管もあり、施設の老朽化が進んでいる。今後も耐震化計画のもと管路・施設の更新を見込んでおり、補助金を積極的に活用し、耐震化事業への財源確保に取り組む予定である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2" eb="14">
      <t>ジョウショウ</t>
    </rPh>
    <rPh sb="16" eb="18">
      <t>タイヨウ</t>
    </rPh>
    <rPh sb="18" eb="20">
      <t>ネンスウ</t>
    </rPh>
    <rPh sb="20" eb="21">
      <t>コ</t>
    </rPh>
    <rPh sb="23" eb="24">
      <t>カン</t>
    </rPh>
    <rPh sb="28" eb="30">
      <t>シセツ</t>
    </rPh>
    <rPh sb="31" eb="34">
      <t>ロウキュウカ</t>
    </rPh>
    <rPh sb="35" eb="36">
      <t>スス</t>
    </rPh>
    <rPh sb="41" eb="43">
      <t>コンゴ</t>
    </rPh>
    <rPh sb="44" eb="47">
      <t>タイシンカ</t>
    </rPh>
    <rPh sb="47" eb="49">
      <t>ケイカク</t>
    </rPh>
    <rPh sb="52" eb="54">
      <t>カンロ</t>
    </rPh>
    <rPh sb="55" eb="57">
      <t>シセツ</t>
    </rPh>
    <rPh sb="58" eb="60">
      <t>コウシン</t>
    </rPh>
    <rPh sb="61" eb="63">
      <t>ミコ</t>
    </rPh>
    <rPh sb="68" eb="70">
      <t>ホジョ</t>
    </rPh>
    <rPh sb="70" eb="71">
      <t>キン</t>
    </rPh>
    <rPh sb="72" eb="75">
      <t>セッキョクテキ</t>
    </rPh>
    <rPh sb="76" eb="78">
      <t>カツヨウ</t>
    </rPh>
    <rPh sb="80" eb="83">
      <t>タイシンカ</t>
    </rPh>
    <rPh sb="83" eb="85">
      <t>ジギョウ</t>
    </rPh>
    <rPh sb="87" eb="89">
      <t>ザイゲン</t>
    </rPh>
    <rPh sb="89" eb="91">
      <t>カクホ</t>
    </rPh>
    <rPh sb="92" eb="93">
      <t>ト</t>
    </rPh>
    <rPh sb="94" eb="95">
      <t>ク</t>
    </rPh>
    <rPh sb="96" eb="98">
      <t>ヨテイ</t>
    </rPh>
    <phoneticPr fontId="4"/>
  </si>
  <si>
    <t>昨年に引き続き経常収支比率と料金回収率が上昇し、流動比率も昨年よりも高く、経営状態は良好である。しかし、水需要の減少により給水収益や施設利用率は減少傾向で、これまで以上の収益確保は厳しい状況にある。業務の効率化を徹底し、給水原価の削減・有収率の上昇に努める必要がある。</t>
    <rPh sb="0" eb="2">
      <t>サクネン</t>
    </rPh>
    <rPh sb="3" eb="4">
      <t>ヒ</t>
    </rPh>
    <rPh sb="5" eb="6">
      <t>ツヅ</t>
    </rPh>
    <rPh sb="7" eb="9">
      <t>ケイジョウ</t>
    </rPh>
    <rPh sb="9" eb="11">
      <t>シュウシ</t>
    </rPh>
    <rPh sb="11" eb="13">
      <t>ヒリツ</t>
    </rPh>
    <rPh sb="14" eb="16">
      <t>リョウキン</t>
    </rPh>
    <rPh sb="16" eb="18">
      <t>カイシュウ</t>
    </rPh>
    <rPh sb="18" eb="19">
      <t>リツ</t>
    </rPh>
    <rPh sb="20" eb="22">
      <t>ジョウショウ</t>
    </rPh>
    <rPh sb="24" eb="26">
      <t>リュウドウ</t>
    </rPh>
    <rPh sb="26" eb="28">
      <t>ヒリツ</t>
    </rPh>
    <rPh sb="29" eb="31">
      <t>サクネン</t>
    </rPh>
    <rPh sb="34" eb="35">
      <t>タカ</t>
    </rPh>
    <rPh sb="37" eb="39">
      <t>ケイエイ</t>
    </rPh>
    <rPh sb="39" eb="41">
      <t>ジョウタイ</t>
    </rPh>
    <rPh sb="42" eb="44">
      <t>リョウコウ</t>
    </rPh>
    <rPh sb="52" eb="53">
      <t>ミズ</t>
    </rPh>
    <rPh sb="53" eb="55">
      <t>ジュヨウ</t>
    </rPh>
    <rPh sb="56" eb="58">
      <t>ゲンショウ</t>
    </rPh>
    <rPh sb="61" eb="63">
      <t>キュウスイ</t>
    </rPh>
    <rPh sb="63" eb="65">
      <t>シュウエキ</t>
    </rPh>
    <rPh sb="66" eb="68">
      <t>シセツ</t>
    </rPh>
    <rPh sb="68" eb="71">
      <t>リヨウリツ</t>
    </rPh>
    <rPh sb="72" eb="74">
      <t>ゲンショウ</t>
    </rPh>
    <rPh sb="74" eb="76">
      <t>ケイコウ</t>
    </rPh>
    <rPh sb="82" eb="84">
      <t>イジョウ</t>
    </rPh>
    <rPh sb="85" eb="87">
      <t>シュウエキ</t>
    </rPh>
    <rPh sb="87" eb="89">
      <t>カクホ</t>
    </rPh>
    <rPh sb="90" eb="91">
      <t>キビ</t>
    </rPh>
    <rPh sb="93" eb="95">
      <t>ジョウキョウ</t>
    </rPh>
    <rPh sb="99" eb="101">
      <t>ギョウム</t>
    </rPh>
    <rPh sb="102" eb="105">
      <t>コウリツカ</t>
    </rPh>
    <rPh sb="106" eb="108">
      <t>テッテイ</t>
    </rPh>
    <rPh sb="110" eb="112">
      <t>キュウスイ</t>
    </rPh>
    <rPh sb="112" eb="114">
      <t>ゲンカ</t>
    </rPh>
    <rPh sb="115" eb="117">
      <t>サクゲン</t>
    </rPh>
    <rPh sb="118" eb="120">
      <t>ユウシュウ</t>
    </rPh>
    <rPh sb="120" eb="121">
      <t>リツ</t>
    </rPh>
    <rPh sb="122" eb="124">
      <t>ジョウショウ</t>
    </rPh>
    <rPh sb="125" eb="126">
      <t>ツト</t>
    </rPh>
    <rPh sb="128" eb="130">
      <t>ヒツヨウ</t>
    </rPh>
    <phoneticPr fontId="4"/>
  </si>
  <si>
    <t>経営状況は良好で現状では財源確保はできているが、管路・施設更新事業への投資や水需要の減少・人件費等の増加などに備え、より一層の財源確保が必要となる。アセットマネジメントによる資産管理の徹底や経営方針・事業計画の見直しにより、更なる経営の能率化に努めていきたいと考えている。</t>
    <rPh sb="0" eb="2">
      <t>ケイエイ</t>
    </rPh>
    <rPh sb="2" eb="4">
      <t>ジョウキョウ</t>
    </rPh>
    <rPh sb="5" eb="7">
      <t>リョウコウ</t>
    </rPh>
    <rPh sb="8" eb="10">
      <t>ゲンジョウ</t>
    </rPh>
    <rPh sb="12" eb="14">
      <t>ザイゲン</t>
    </rPh>
    <rPh sb="14" eb="16">
      <t>カクホ</t>
    </rPh>
    <rPh sb="24" eb="26">
      <t>カンロ</t>
    </rPh>
    <rPh sb="27" eb="29">
      <t>シセツ</t>
    </rPh>
    <rPh sb="29" eb="31">
      <t>コウシン</t>
    </rPh>
    <rPh sb="31" eb="33">
      <t>ジギョウ</t>
    </rPh>
    <rPh sb="35" eb="37">
      <t>トウシ</t>
    </rPh>
    <rPh sb="38" eb="39">
      <t>ミズ</t>
    </rPh>
    <rPh sb="39" eb="41">
      <t>ジュヨウ</t>
    </rPh>
    <rPh sb="42" eb="44">
      <t>ゲンショウ</t>
    </rPh>
    <rPh sb="45" eb="48">
      <t>ジンケンヒ</t>
    </rPh>
    <rPh sb="48" eb="49">
      <t>トウ</t>
    </rPh>
    <rPh sb="50" eb="52">
      <t>ゾウカ</t>
    </rPh>
    <rPh sb="55" eb="56">
      <t>ソナ</t>
    </rPh>
    <rPh sb="60" eb="62">
      <t>イッソウ</t>
    </rPh>
    <rPh sb="63" eb="65">
      <t>ザイゲン</t>
    </rPh>
    <rPh sb="65" eb="67">
      <t>カクホ</t>
    </rPh>
    <rPh sb="68" eb="70">
      <t>ヒツヨウ</t>
    </rPh>
    <rPh sb="87" eb="89">
      <t>シサン</t>
    </rPh>
    <rPh sb="89" eb="91">
      <t>カンリ</t>
    </rPh>
    <rPh sb="92" eb="94">
      <t>テッテイ</t>
    </rPh>
    <rPh sb="95" eb="97">
      <t>ケイエイ</t>
    </rPh>
    <rPh sb="97" eb="99">
      <t>ホウシン</t>
    </rPh>
    <rPh sb="100" eb="102">
      <t>ジギョウ</t>
    </rPh>
    <rPh sb="102" eb="104">
      <t>ケイカク</t>
    </rPh>
    <rPh sb="105" eb="107">
      <t>ミナオ</t>
    </rPh>
    <rPh sb="112" eb="113">
      <t>サラ</t>
    </rPh>
    <rPh sb="115" eb="117">
      <t>ケイエイ</t>
    </rPh>
    <rPh sb="118" eb="120">
      <t>ノウリツ</t>
    </rPh>
    <rPh sb="120" eb="121">
      <t>カ</t>
    </rPh>
    <rPh sb="122" eb="123">
      <t>ツト</t>
    </rPh>
    <rPh sb="130" eb="131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</si>
</sst>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1.35</c:v>
                </c:pt>
                <c:pt idx="1">
                  <c:v>0.33</c:v>
                </c:pt>
                <c:pt idx="2">
                  <c:v>0.13</c:v>
                </c:pt>
                <c:pt idx="3">
                  <c:v>1.4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80680"/>
        <c:axId val="164158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80680"/>
        <c:axId val="164158616"/>
      </c:lineChart>
      <c:dateAx>
        <c:axId val="106380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158616"/>
        <c:crosses val="autoZero"/>
        <c:auto val="1"/>
        <c:lblOffset val="100"/>
        <c:baseTimeUnit val="years"/>
      </c:dateAx>
      <c:valAx>
        <c:axId val="164158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80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49.68</c:v>
                </c:pt>
                <c:pt idx="1">
                  <c:v>50.67</c:v>
                </c:pt>
                <c:pt idx="2">
                  <c:v>50.99</c:v>
                </c:pt>
                <c:pt idx="3">
                  <c:v>49.89</c:v>
                </c:pt>
                <c:pt idx="4">
                  <c:v>49.51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72968"/>
        <c:axId val="16507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55.68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72968"/>
        <c:axId val="165073360"/>
      </c:lineChart>
      <c:dateAx>
        <c:axId val="165072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073360"/>
        <c:crosses val="autoZero"/>
        <c:auto val="1"/>
        <c:lblOffset val="100"/>
        <c:baseTimeUnit val="years"/>
      </c:dateAx>
      <c:valAx>
        <c:axId val="16507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072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90.05</c:v>
                </c:pt>
                <c:pt idx="1">
                  <c:v>88.88</c:v>
                </c:pt>
                <c:pt idx="2">
                  <c:v>87.1</c:v>
                </c:pt>
                <c:pt idx="3">
                  <c:v>87.16</c:v>
                </c:pt>
                <c:pt idx="4">
                  <c:v>87.27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74536"/>
        <c:axId val="16507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83.18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74536"/>
        <c:axId val="165074928"/>
      </c:lineChart>
      <c:dateAx>
        <c:axId val="165074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074928"/>
        <c:crosses val="autoZero"/>
        <c:auto val="1"/>
        <c:lblOffset val="100"/>
        <c:baseTimeUnit val="years"/>
      </c:dateAx>
      <c:valAx>
        <c:axId val="16507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074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119.86</c:v>
                </c:pt>
                <c:pt idx="1">
                  <c:v>117.89</c:v>
                </c:pt>
                <c:pt idx="2">
                  <c:v>119.69</c:v>
                </c:pt>
                <c:pt idx="3">
                  <c:v>123.92</c:v>
                </c:pt>
                <c:pt idx="4">
                  <c:v>125.49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29032"/>
        <c:axId val="16422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107.37</c:v>
                </c:pt>
                <c:pt idx="1">
                  <c:v>107.57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29032"/>
        <c:axId val="164229416"/>
      </c:lineChart>
      <c:dateAx>
        <c:axId val="164229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229416"/>
        <c:crosses val="autoZero"/>
        <c:auto val="1"/>
        <c:lblOffset val="100"/>
        <c:baseTimeUnit val="years"/>
      </c:dateAx>
      <c:valAx>
        <c:axId val="164229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229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53.03</c:v>
                </c:pt>
                <c:pt idx="1">
                  <c:v>54.39</c:v>
                </c:pt>
                <c:pt idx="2">
                  <c:v>55.5</c:v>
                </c:pt>
                <c:pt idx="3">
                  <c:v>55.94</c:v>
                </c:pt>
                <c:pt idx="4">
                  <c:v>56.35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89056"/>
        <c:axId val="16488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37.090000000000003</c:v>
                </c:pt>
                <c:pt idx="1">
                  <c:v>38.07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89056"/>
        <c:axId val="164889440"/>
      </c:lineChart>
      <c:dateAx>
        <c:axId val="16488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89440"/>
        <c:crosses val="autoZero"/>
        <c:auto val="1"/>
        <c:lblOffset val="100"/>
        <c:baseTimeUnit val="years"/>
      </c:dateAx>
      <c:valAx>
        <c:axId val="16488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8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4.3600000000000003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66272"/>
        <c:axId val="164966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6.63</c:v>
                </c:pt>
                <c:pt idx="1">
                  <c:v>7.73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66272"/>
        <c:axId val="164966680"/>
      </c:lineChart>
      <c:dateAx>
        <c:axId val="16496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966680"/>
        <c:crosses val="autoZero"/>
        <c:auto val="1"/>
        <c:lblOffset val="100"/>
        <c:baseTimeUnit val="years"/>
      </c:dateAx>
      <c:valAx>
        <c:axId val="164966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96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67856"/>
        <c:axId val="16496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8.5</c:v>
                </c:pt>
                <c:pt idx="1">
                  <c:v>9.34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67856"/>
        <c:axId val="164968248"/>
      </c:lineChart>
      <c:dateAx>
        <c:axId val="16496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968248"/>
        <c:crosses val="autoZero"/>
        <c:auto val="1"/>
        <c:lblOffset val="100"/>
        <c:baseTimeUnit val="years"/>
      </c:dateAx>
      <c:valAx>
        <c:axId val="164968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96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1836.88</c:v>
                </c:pt>
                <c:pt idx="1">
                  <c:v>1522.63</c:v>
                </c:pt>
                <c:pt idx="2">
                  <c:v>1433.74</c:v>
                </c:pt>
                <c:pt idx="3">
                  <c:v>1084.51</c:v>
                </c:pt>
                <c:pt idx="4">
                  <c:v>1196.19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69424"/>
        <c:axId val="164969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995.5</c:v>
                </c:pt>
                <c:pt idx="1">
                  <c:v>915.5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69424"/>
        <c:axId val="164969816"/>
      </c:lineChart>
      <c:dateAx>
        <c:axId val="16496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969816"/>
        <c:crosses val="autoZero"/>
        <c:auto val="1"/>
        <c:lblOffset val="100"/>
        <c:baseTimeUnit val="years"/>
      </c:dateAx>
      <c:valAx>
        <c:axId val="164969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96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150.71</c:v>
                </c:pt>
                <c:pt idx="1">
                  <c:v>141.66</c:v>
                </c:pt>
                <c:pt idx="2">
                  <c:v>135.97999999999999</c:v>
                </c:pt>
                <c:pt idx="3">
                  <c:v>132.24</c:v>
                </c:pt>
                <c:pt idx="4">
                  <c:v>125.85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37728"/>
        <c:axId val="164738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414.59</c:v>
                </c:pt>
                <c:pt idx="1">
                  <c:v>404.78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37728"/>
        <c:axId val="164738120"/>
      </c:lineChart>
      <c:dateAx>
        <c:axId val="16473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38120"/>
        <c:crosses val="autoZero"/>
        <c:auto val="1"/>
        <c:lblOffset val="100"/>
        <c:baseTimeUnit val="years"/>
      </c:dateAx>
      <c:valAx>
        <c:axId val="164738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3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115.29</c:v>
                </c:pt>
                <c:pt idx="1">
                  <c:v>113.48</c:v>
                </c:pt>
                <c:pt idx="2">
                  <c:v>113.32</c:v>
                </c:pt>
                <c:pt idx="3">
                  <c:v>118.74</c:v>
                </c:pt>
                <c:pt idx="4">
                  <c:v>120.95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39296"/>
        <c:axId val="164739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97.71</c:v>
                </c:pt>
                <c:pt idx="1">
                  <c:v>98.07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39296"/>
        <c:axId val="164739688"/>
      </c:lineChart>
      <c:dateAx>
        <c:axId val="16473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39688"/>
        <c:crosses val="autoZero"/>
        <c:auto val="1"/>
        <c:lblOffset val="100"/>
        <c:baseTimeUnit val="years"/>
      </c:dateAx>
      <c:valAx>
        <c:axId val="164739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3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197.1</c:v>
                </c:pt>
                <c:pt idx="1">
                  <c:v>200.27</c:v>
                </c:pt>
                <c:pt idx="2">
                  <c:v>200.71</c:v>
                </c:pt>
                <c:pt idx="3">
                  <c:v>192</c:v>
                </c:pt>
                <c:pt idx="4">
                  <c:v>188.71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0864"/>
        <c:axId val="16507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173.56</c:v>
                </c:pt>
                <c:pt idx="1">
                  <c:v>172.26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40864"/>
        <c:axId val="165071792"/>
      </c:lineChart>
      <c:dateAx>
        <c:axId val="16474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071792"/>
        <c:crosses val="autoZero"/>
        <c:auto val="1"/>
        <c:lblOffset val="100"/>
        <c:baseTimeUnit val="years"/>
      </c:dateAx>
      <c:valAx>
        <c:axId val="16507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4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D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山形県　最上川中部水道企業団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 t="str">
        <f>データ!Q6</f>
        <v>-</v>
      </c>
      <c r="AJ8" s="56"/>
      <c r="AK8" s="56"/>
      <c r="AL8" s="56"/>
      <c r="AM8" s="56"/>
      <c r="AN8" s="56"/>
      <c r="AO8" s="56"/>
      <c r="AP8" s="57"/>
      <c r="AQ8" s="47" t="str">
        <f>データ!R6</f>
        <v>-</v>
      </c>
      <c r="AR8" s="47"/>
      <c r="AS8" s="47"/>
      <c r="AT8" s="47"/>
      <c r="AU8" s="47"/>
      <c r="AV8" s="47"/>
      <c r="AW8" s="47"/>
      <c r="AX8" s="47"/>
      <c r="AY8" s="47" t="str">
        <f>データ!S6</f>
        <v>-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76.8</v>
      </c>
      <c r="K10" s="47"/>
      <c r="L10" s="47"/>
      <c r="M10" s="47"/>
      <c r="N10" s="47"/>
      <c r="O10" s="47"/>
      <c r="P10" s="47"/>
      <c r="Q10" s="47"/>
      <c r="R10" s="47">
        <f>データ!O6</f>
        <v>99.92</v>
      </c>
      <c r="S10" s="47"/>
      <c r="T10" s="47"/>
      <c r="U10" s="47"/>
      <c r="V10" s="47"/>
      <c r="W10" s="47"/>
      <c r="X10" s="47"/>
      <c r="Y10" s="47"/>
      <c r="Z10" s="78">
        <f>データ!P6</f>
        <v>4620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27541</v>
      </c>
      <c r="AJ10" s="78"/>
      <c r="AK10" s="78"/>
      <c r="AL10" s="78"/>
      <c r="AM10" s="78"/>
      <c r="AN10" s="78"/>
      <c r="AO10" s="78"/>
      <c r="AP10" s="78"/>
      <c r="AQ10" s="47">
        <f>データ!U6</f>
        <v>42.15</v>
      </c>
      <c r="AR10" s="47"/>
      <c r="AS10" s="47"/>
      <c r="AT10" s="47"/>
      <c r="AU10" s="47"/>
      <c r="AV10" s="47"/>
      <c r="AW10" s="47"/>
      <c r="AX10" s="47"/>
      <c r="AY10" s="47">
        <f>データ!V6</f>
        <v>653.4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69027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山形県　最上川中部水道企業団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76.8</v>
      </c>
      <c r="O6" s="32">
        <f t="shared" si="3"/>
        <v>99.92</v>
      </c>
      <c r="P6" s="32">
        <f t="shared" si="3"/>
        <v>4620</v>
      </c>
      <c r="Q6" s="32" t="str">
        <f t="shared" si="3"/>
        <v>-</v>
      </c>
      <c r="R6" s="32" t="str">
        <f t="shared" si="3"/>
        <v>-</v>
      </c>
      <c r="S6" s="32" t="str">
        <f t="shared" si="3"/>
        <v>-</v>
      </c>
      <c r="T6" s="32">
        <f t="shared" si="3"/>
        <v>27541</v>
      </c>
      <c r="U6" s="32">
        <f t="shared" si="3"/>
        <v>42.15</v>
      </c>
      <c r="V6" s="32">
        <f t="shared" si="3"/>
        <v>653.4</v>
      </c>
      <c r="W6" s="33">
        <f>IF(W7="",NA(),W7)</f>
        <v>119.86</v>
      </c>
      <c r="X6" s="33">
        <f t="shared" ref="X6:AF6" si="4">IF(X7="",NA(),X7)</f>
        <v>117.89</v>
      </c>
      <c r="Y6" s="33">
        <f t="shared" si="4"/>
        <v>119.69</v>
      </c>
      <c r="Z6" s="33">
        <f t="shared" si="4"/>
        <v>123.92</v>
      </c>
      <c r="AA6" s="33">
        <f t="shared" si="4"/>
        <v>125.49</v>
      </c>
      <c r="AB6" s="33">
        <f t="shared" si="4"/>
        <v>107.37</v>
      </c>
      <c r="AC6" s="33">
        <f t="shared" si="4"/>
        <v>107.57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8.5</v>
      </c>
      <c r="AN6" s="33">
        <f t="shared" si="5"/>
        <v>9.34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1836.88</v>
      </c>
      <c r="AT6" s="33">
        <f t="shared" ref="AT6:BB6" si="6">IF(AT7="",NA(),AT7)</f>
        <v>1522.63</v>
      </c>
      <c r="AU6" s="33">
        <f t="shared" si="6"/>
        <v>1433.74</v>
      </c>
      <c r="AV6" s="33">
        <f t="shared" si="6"/>
        <v>1084.51</v>
      </c>
      <c r="AW6" s="33">
        <f t="shared" si="6"/>
        <v>1196.19</v>
      </c>
      <c r="AX6" s="33">
        <f t="shared" si="6"/>
        <v>995.5</v>
      </c>
      <c r="AY6" s="33">
        <f t="shared" si="6"/>
        <v>915.5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150.71</v>
      </c>
      <c r="BE6" s="33">
        <f t="shared" ref="BE6:BM6" si="7">IF(BE7="",NA(),BE7)</f>
        <v>141.66</v>
      </c>
      <c r="BF6" s="33">
        <f t="shared" si="7"/>
        <v>135.97999999999999</v>
      </c>
      <c r="BG6" s="33">
        <f t="shared" si="7"/>
        <v>132.24</v>
      </c>
      <c r="BH6" s="33">
        <f t="shared" si="7"/>
        <v>125.85</v>
      </c>
      <c r="BI6" s="33">
        <f t="shared" si="7"/>
        <v>414.59</v>
      </c>
      <c r="BJ6" s="33">
        <f t="shared" si="7"/>
        <v>404.78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115.29</v>
      </c>
      <c r="BP6" s="33">
        <f t="shared" ref="BP6:BX6" si="8">IF(BP7="",NA(),BP7)</f>
        <v>113.48</v>
      </c>
      <c r="BQ6" s="33">
        <f t="shared" si="8"/>
        <v>113.32</v>
      </c>
      <c r="BR6" s="33">
        <f t="shared" si="8"/>
        <v>118.74</v>
      </c>
      <c r="BS6" s="33">
        <f t="shared" si="8"/>
        <v>120.95</v>
      </c>
      <c r="BT6" s="33">
        <f t="shared" si="8"/>
        <v>97.71</v>
      </c>
      <c r="BU6" s="33">
        <f t="shared" si="8"/>
        <v>98.07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197.1</v>
      </c>
      <c r="CA6" s="33">
        <f t="shared" ref="CA6:CI6" si="9">IF(CA7="",NA(),CA7)</f>
        <v>200.27</v>
      </c>
      <c r="CB6" s="33">
        <f t="shared" si="9"/>
        <v>200.71</v>
      </c>
      <c r="CC6" s="33">
        <f t="shared" si="9"/>
        <v>192</v>
      </c>
      <c r="CD6" s="33">
        <f t="shared" si="9"/>
        <v>188.71</v>
      </c>
      <c r="CE6" s="33">
        <f t="shared" si="9"/>
        <v>173.56</v>
      </c>
      <c r="CF6" s="33">
        <f t="shared" si="9"/>
        <v>172.26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49.68</v>
      </c>
      <c r="CL6" s="33">
        <f t="shared" ref="CL6:CT6" si="10">IF(CL7="",NA(),CL7)</f>
        <v>50.67</v>
      </c>
      <c r="CM6" s="33">
        <f t="shared" si="10"/>
        <v>50.99</v>
      </c>
      <c r="CN6" s="33">
        <f t="shared" si="10"/>
        <v>49.89</v>
      </c>
      <c r="CO6" s="33">
        <f t="shared" si="10"/>
        <v>49.51</v>
      </c>
      <c r="CP6" s="33">
        <f t="shared" si="10"/>
        <v>55.84</v>
      </c>
      <c r="CQ6" s="33">
        <f t="shared" si="10"/>
        <v>55.68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90.05</v>
      </c>
      <c r="CW6" s="33">
        <f t="shared" ref="CW6:DE6" si="11">IF(CW7="",NA(),CW7)</f>
        <v>88.88</v>
      </c>
      <c r="CX6" s="33">
        <f t="shared" si="11"/>
        <v>87.1</v>
      </c>
      <c r="CY6" s="33">
        <f t="shared" si="11"/>
        <v>87.16</v>
      </c>
      <c r="CZ6" s="33">
        <f t="shared" si="11"/>
        <v>87.27</v>
      </c>
      <c r="DA6" s="33">
        <f t="shared" si="11"/>
        <v>83.11</v>
      </c>
      <c r="DB6" s="33">
        <f t="shared" si="11"/>
        <v>83.18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53.03</v>
      </c>
      <c r="DH6" s="33">
        <f t="shared" ref="DH6:DP6" si="12">IF(DH7="",NA(),DH7)</f>
        <v>54.39</v>
      </c>
      <c r="DI6" s="33">
        <f t="shared" si="12"/>
        <v>55.5</v>
      </c>
      <c r="DJ6" s="33">
        <f t="shared" si="12"/>
        <v>55.94</v>
      </c>
      <c r="DK6" s="33">
        <f t="shared" si="12"/>
        <v>56.35</v>
      </c>
      <c r="DL6" s="33">
        <f t="shared" si="12"/>
        <v>37.090000000000003</v>
      </c>
      <c r="DM6" s="33">
        <f t="shared" si="12"/>
        <v>38.07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3">
        <f>IF(DR7="",NA(),DR7)</f>
        <v>0.1</v>
      </c>
      <c r="DS6" s="33">
        <f t="shared" ref="DS6:EA6" si="13">IF(DS7="",NA(),DS7)</f>
        <v>0.1</v>
      </c>
      <c r="DT6" s="33">
        <f t="shared" si="13"/>
        <v>0.1</v>
      </c>
      <c r="DU6" s="33">
        <f t="shared" si="13"/>
        <v>0.1</v>
      </c>
      <c r="DV6" s="33">
        <f t="shared" si="13"/>
        <v>4.3600000000000003</v>
      </c>
      <c r="DW6" s="33">
        <f t="shared" si="13"/>
        <v>6.63</v>
      </c>
      <c r="DX6" s="33">
        <f t="shared" si="13"/>
        <v>7.73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3">
        <f>IF(EC7="",NA(),EC7)</f>
        <v>1.35</v>
      </c>
      <c r="ED6" s="33">
        <f t="shared" ref="ED6:EL6" si="14">IF(ED7="",NA(),ED7)</f>
        <v>0.33</v>
      </c>
      <c r="EE6" s="33">
        <f t="shared" si="14"/>
        <v>0.13</v>
      </c>
      <c r="EF6" s="33">
        <f t="shared" si="14"/>
        <v>1.4</v>
      </c>
      <c r="EG6" s="32">
        <f t="shared" si="14"/>
        <v>0</v>
      </c>
      <c r="EH6" s="33">
        <f t="shared" si="14"/>
        <v>0.78</v>
      </c>
      <c r="EI6" s="33">
        <f t="shared" si="14"/>
        <v>0.67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69027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76.8</v>
      </c>
      <c r="O7" s="36">
        <v>99.92</v>
      </c>
      <c r="P7" s="36">
        <v>4620</v>
      </c>
      <c r="Q7" s="36" t="s">
        <v>98</v>
      </c>
      <c r="R7" s="36" t="s">
        <v>98</v>
      </c>
      <c r="S7" s="36" t="s">
        <v>98</v>
      </c>
      <c r="T7" s="36">
        <v>27541</v>
      </c>
      <c r="U7" s="36">
        <v>42.15</v>
      </c>
      <c r="V7" s="36">
        <v>653.4</v>
      </c>
      <c r="W7" s="36">
        <v>119.86</v>
      </c>
      <c r="X7" s="36">
        <v>117.89</v>
      </c>
      <c r="Y7" s="36">
        <v>119.69</v>
      </c>
      <c r="Z7" s="36">
        <v>123.92</v>
      </c>
      <c r="AA7" s="36">
        <v>125.49</v>
      </c>
      <c r="AB7" s="36">
        <v>107.37</v>
      </c>
      <c r="AC7" s="36">
        <v>107.57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8.5</v>
      </c>
      <c r="AN7" s="36">
        <v>9.34</v>
      </c>
      <c r="AO7" s="36">
        <v>9.56</v>
      </c>
      <c r="AP7" s="36">
        <v>2.8</v>
      </c>
      <c r="AQ7" s="36">
        <v>1.93</v>
      </c>
      <c r="AR7" s="36">
        <v>0.87</v>
      </c>
      <c r="AS7" s="36">
        <v>1836.88</v>
      </c>
      <c r="AT7" s="36">
        <v>1522.63</v>
      </c>
      <c r="AU7" s="36">
        <v>1433.74</v>
      </c>
      <c r="AV7" s="36">
        <v>1084.51</v>
      </c>
      <c r="AW7" s="36">
        <v>1196.19</v>
      </c>
      <c r="AX7" s="36">
        <v>995.5</v>
      </c>
      <c r="AY7" s="36">
        <v>915.5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150.71</v>
      </c>
      <c r="BE7" s="36">
        <v>141.66</v>
      </c>
      <c r="BF7" s="36">
        <v>135.97999999999999</v>
      </c>
      <c r="BG7" s="36">
        <v>132.24</v>
      </c>
      <c r="BH7" s="36">
        <v>125.85</v>
      </c>
      <c r="BI7" s="36">
        <v>414.59</v>
      </c>
      <c r="BJ7" s="36">
        <v>404.78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115.29</v>
      </c>
      <c r="BP7" s="36">
        <v>113.48</v>
      </c>
      <c r="BQ7" s="36">
        <v>113.32</v>
      </c>
      <c r="BR7" s="36">
        <v>118.74</v>
      </c>
      <c r="BS7" s="36">
        <v>120.95</v>
      </c>
      <c r="BT7" s="36">
        <v>97.71</v>
      </c>
      <c r="BU7" s="36">
        <v>98.07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197.1</v>
      </c>
      <c r="CA7" s="36">
        <v>200.27</v>
      </c>
      <c r="CB7" s="36">
        <v>200.71</v>
      </c>
      <c r="CC7" s="36">
        <v>192</v>
      </c>
      <c r="CD7" s="36">
        <v>188.71</v>
      </c>
      <c r="CE7" s="36">
        <v>173.56</v>
      </c>
      <c r="CF7" s="36">
        <v>172.26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49.68</v>
      </c>
      <c r="CL7" s="36">
        <v>50.67</v>
      </c>
      <c r="CM7" s="36">
        <v>50.99</v>
      </c>
      <c r="CN7" s="36">
        <v>49.89</v>
      </c>
      <c r="CO7" s="36">
        <v>49.51</v>
      </c>
      <c r="CP7" s="36">
        <v>55.84</v>
      </c>
      <c r="CQ7" s="36">
        <v>55.68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90.05</v>
      </c>
      <c r="CW7" s="36">
        <v>88.88</v>
      </c>
      <c r="CX7" s="36">
        <v>87.1</v>
      </c>
      <c r="CY7" s="36">
        <v>87.16</v>
      </c>
      <c r="CZ7" s="36">
        <v>87.27</v>
      </c>
      <c r="DA7" s="36">
        <v>83.11</v>
      </c>
      <c r="DB7" s="36">
        <v>83.18</v>
      </c>
      <c r="DC7" s="36">
        <v>83.09</v>
      </c>
      <c r="DD7" s="36">
        <v>83</v>
      </c>
      <c r="DE7" s="36">
        <v>82.89</v>
      </c>
      <c r="DF7" s="36">
        <v>89.95</v>
      </c>
      <c r="DG7" s="36">
        <v>53.03</v>
      </c>
      <c r="DH7" s="36">
        <v>54.39</v>
      </c>
      <c r="DI7" s="36">
        <v>55.5</v>
      </c>
      <c r="DJ7" s="36">
        <v>55.94</v>
      </c>
      <c r="DK7" s="36">
        <v>56.35</v>
      </c>
      <c r="DL7" s="36">
        <v>37.090000000000003</v>
      </c>
      <c r="DM7" s="36">
        <v>38.07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0.1</v>
      </c>
      <c r="DS7" s="36">
        <v>0.1</v>
      </c>
      <c r="DT7" s="36">
        <v>0.1</v>
      </c>
      <c r="DU7" s="36">
        <v>0.1</v>
      </c>
      <c r="DV7" s="36">
        <v>4.3600000000000003</v>
      </c>
      <c r="DW7" s="36">
        <v>6.63</v>
      </c>
      <c r="DX7" s="36">
        <v>7.73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1.35</v>
      </c>
      <c r="ED7" s="36">
        <v>0.33</v>
      </c>
      <c r="EE7" s="36">
        <v>0.13</v>
      </c>
      <c r="EF7" s="36">
        <v>1.4</v>
      </c>
      <c r="EG7" s="36">
        <v>0</v>
      </c>
      <c r="EH7" s="36">
        <v>0.78</v>
      </c>
      <c r="EI7" s="36">
        <v>0.67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SUIDO-02</cp:lastModifiedBy>
  <cp:lastPrinted>2017-02-09T01:14:49Z</cp:lastPrinted>
  <dcterms:created xsi:type="dcterms:W3CDTF">2017-02-01T08:35:29Z</dcterms:created>
  <dcterms:modified xsi:type="dcterms:W3CDTF">2017-02-09T01:18:08Z</dcterms:modified>
  <cp:category/>
</cp:coreProperties>
</file>