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AD10" i="4" s="1"/>
  <c r="P6" i="5"/>
  <c r="W10" i="4" s="1"/>
  <c r="O6" i="5"/>
  <c r="P10" i="4" s="1"/>
  <c r="N6" i="5"/>
  <c r="I10" i="4" s="1"/>
  <c r="M6" i="5"/>
  <c r="L6" i="5"/>
  <c r="K6" i="5"/>
  <c r="P8" i="4" s="1"/>
  <c r="J6" i="5"/>
  <c r="I8" i="4" s="1"/>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B10" i="4"/>
  <c r="W8"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<sst xmlns="http://schemas.openxmlformats.org/spreadsheetml/2006/main" count="226" uniqueCount="111">
  <si>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</si>
  <si>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</si>
  <si>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</si>
  <si>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</si>
  <si>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</si>
  <si>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</si>
  <si>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</si>
  <si>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</si>
  <si>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</si>
  <si>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</si>
  <si>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</si>
  <si>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</si>
  <si>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</si>
  <si>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</si>
  <si>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</si>
  <si>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</si>
  <si>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</si>
  <si>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</si>
  <si>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</si>
  <si>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</si>
  <si>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</si>
  <si>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</si>
  <si>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</si>
  <si>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</si>
  <si>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</si>
  <si>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</si>
  <si>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</si>
  <si>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</si>
  <si>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</si>
  <si>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</si>
  <si>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</si>
  <si>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</si>
  <si>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</si>
  <si>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</si>
  <si>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</si>
  <si>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</si>
  <si>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</si>
  <si>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</si>
  <si>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</si>
  <si>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</si>
  <si>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</si>
  <si>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</si>
  <si>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</si>
  <si>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</si>
  <si>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</si>
  <si>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</si>
  <si>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</si>
  <si>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</si>
  <si>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</si>
  <si>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</si>
  <si>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</si>
  <si>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</si>
  <si>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</si>
  <si>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</si>
  <si>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</si>
  <si>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</si>
  <si>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</si>
  <si>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</si>
  <si>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</si>
  <si>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</si>
  <si>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</si>
  <si>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</si>
  <si>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</si>
  <si>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</si>
  <si>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</si>
  <si>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</si>
  <si>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</si>
  <si>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</si>
  <si>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</si>
  <si>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</si>
  <si>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</si>
  <si>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</si>
  <si>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</si>
  <si>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</si>
  <si>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</si>
  <si>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</si>
  <si>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</si>
  <si>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</si>
  <si>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</si>
  <si>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</si>
  <si>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</si>
  <si>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</si>
  <si>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</si>
  <si>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</si>
  <si>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</si>
  <si>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</si>
  <si>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</si>
  <si>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</si>
  <si>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</si>
  <si>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</si>
  <si>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</si>
  <si>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</si>
  <si>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</si>
  <si>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</si>
  <si>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</si>
  <si>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</si>
  <si>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川西町</t>
  </si>
  <si>
    <t>法非適用</t>
  </si>
  <si>
    <t>下水道事業</t>
  </si>
  <si>
    <t>公共下水道</t>
  </si>
  <si>
    <t>Cd2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</si>
  <si>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</si>
  <si>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</si>
  <si>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</si>
  <si>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</si>
  <si>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</si>
  <si>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</si>
  <si>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</si>
  <si>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接続率は年々増加してはいるが、人口減により料金収入にはなかなか反映しない現状である。
　業務については、必要最小限の職員数２名で行っている。
　未収金（下水道料金・受益者分担金）については、税務収納課と連携を密にし、滞納額の減少に努めている。
　平成２１年６月分より平均１２．９％の料金改定を行い、料金水準は平均値を上回っているが、料金収入だけでは費用を賄うことができず、一般会計に頼らざるを得ない状況である。</t>
    <rPh sb="1" eb="3">
      <t>セツゾク</t>
    </rPh>
    <rPh sb="3" eb="4">
      <t>リツ</t>
    </rPh>
    <rPh sb="5" eb="7">
      <t>ネンネン</t>
    </rPh>
    <rPh sb="7" eb="9">
      <t>ゾウカ</t>
    </rPh>
    <rPh sb="16" eb="18">
      <t>ジンコウ</t>
    </rPh>
    <rPh sb="18" eb="19">
      <t>ゲン</t>
    </rPh>
    <rPh sb="22" eb="24">
      <t>リョウキン</t>
    </rPh>
    <rPh sb="24" eb="26">
      <t>シュウニュウ</t>
    </rPh>
    <rPh sb="32" eb="34">
      <t>ハンエイ</t>
    </rPh>
    <rPh sb="37" eb="39">
      <t>ゲンジョウ</t>
    </rPh>
    <rPh sb="45" eb="47">
      <t>ギョウム</t>
    </rPh>
    <rPh sb="53" eb="55">
      <t>ヒツヨウ</t>
    </rPh>
    <rPh sb="55" eb="58">
      <t>サイショウゲン</t>
    </rPh>
    <rPh sb="59" eb="61">
      <t>ショクイン</t>
    </rPh>
    <rPh sb="61" eb="62">
      <t>カズ</t>
    </rPh>
    <rPh sb="63" eb="64">
      <t>メイ</t>
    </rPh>
    <rPh sb="65" eb="66">
      <t>オコナ</t>
    </rPh>
    <rPh sb="73" eb="76">
      <t>ミシュウキン</t>
    </rPh>
    <rPh sb="77" eb="80">
      <t>ゲスイドウ</t>
    </rPh>
    <rPh sb="80" eb="82">
      <t>リョウキン</t>
    </rPh>
    <rPh sb="83" eb="86">
      <t>ジュエキシャ</t>
    </rPh>
    <rPh sb="86" eb="89">
      <t>ブンタンキン</t>
    </rPh>
    <rPh sb="96" eb="98">
      <t>ゼイム</t>
    </rPh>
    <rPh sb="98" eb="100">
      <t>シュウノウ</t>
    </rPh>
    <rPh sb="100" eb="101">
      <t>カ</t>
    </rPh>
    <rPh sb="102" eb="104">
      <t>レンケイ</t>
    </rPh>
    <rPh sb="105" eb="106">
      <t>ミツ</t>
    </rPh>
    <rPh sb="109" eb="112">
      <t>タイノウガク</t>
    </rPh>
    <rPh sb="113" eb="115">
      <t>ゲンショウ</t>
    </rPh>
    <rPh sb="116" eb="117">
      <t>ツト</t>
    </rPh>
    <rPh sb="124" eb="126">
      <t>ヘイセイ</t>
    </rPh>
    <rPh sb="128" eb="129">
      <t>ネン</t>
    </rPh>
    <rPh sb="130" eb="131">
      <t>ガツ</t>
    </rPh>
    <rPh sb="131" eb="132">
      <t>ブン</t>
    </rPh>
    <rPh sb="134" eb="136">
      <t>ヘイキン</t>
    </rPh>
    <rPh sb="142" eb="144">
      <t>リョウキン</t>
    </rPh>
    <rPh sb="144" eb="146">
      <t>カイテイ</t>
    </rPh>
    <rPh sb="147" eb="148">
      <t>オコナ</t>
    </rPh>
    <rPh sb="150" eb="152">
      <t>リョウキン</t>
    </rPh>
    <rPh sb="152" eb="154">
      <t>スイジュン</t>
    </rPh>
    <rPh sb="155" eb="158">
      <t>ヘイキンチ</t>
    </rPh>
    <rPh sb="159" eb="161">
      <t>ウワマワ</t>
    </rPh>
    <rPh sb="167" eb="169">
      <t>リョウキン</t>
    </rPh>
    <rPh sb="169" eb="171">
      <t>シュウニュウ</t>
    </rPh>
    <rPh sb="175" eb="177">
      <t>ヒヨウ</t>
    </rPh>
    <rPh sb="178" eb="179">
      <t>マカナ</t>
    </rPh>
    <rPh sb="187" eb="189">
      <t>イッパン</t>
    </rPh>
    <rPh sb="189" eb="191">
      <t>カイケイ</t>
    </rPh>
    <rPh sb="192" eb="193">
      <t>タヨ</t>
    </rPh>
    <rPh sb="197" eb="198">
      <t>エ</t>
    </rPh>
    <rPh sb="200" eb="202">
      <t>ジョウキョウ</t>
    </rPh>
    <phoneticPr fontId="4"/>
  </si>
  <si>
    <t xml:space="preserve">　管渠については、建設から３０年を経過したものもあるため、更新を検討する時期に来ている。
　今後、老朽管延長がますます増加するため、更新を効果的・計画的に進めていく。
</t>
    <rPh sb="1" eb="3">
      <t>カンキョ</t>
    </rPh>
    <rPh sb="9" eb="11">
      <t>ケンセツ</t>
    </rPh>
    <rPh sb="15" eb="16">
      <t>ネン</t>
    </rPh>
    <rPh sb="17" eb="19">
      <t>ケイカ</t>
    </rPh>
    <rPh sb="29" eb="31">
      <t>コウシン</t>
    </rPh>
    <rPh sb="32" eb="34">
      <t>ケントウ</t>
    </rPh>
    <rPh sb="36" eb="38">
      <t>ジキ</t>
    </rPh>
    <rPh sb="39" eb="40">
      <t>キ</t>
    </rPh>
    <rPh sb="46" eb="48">
      <t>コンゴ</t>
    </rPh>
    <rPh sb="49" eb="51">
      <t>ロウキュウ</t>
    </rPh>
    <rPh sb="51" eb="52">
      <t>カン</t>
    </rPh>
    <rPh sb="52" eb="54">
      <t>エンチョウ</t>
    </rPh>
    <rPh sb="59" eb="61">
      <t>ゾウカ</t>
    </rPh>
    <rPh sb="66" eb="68">
      <t>コウシン</t>
    </rPh>
    <rPh sb="69" eb="72">
      <t>コウカテキ</t>
    </rPh>
    <rPh sb="73" eb="76">
      <t>ケイカクテキ</t>
    </rPh>
    <rPh sb="77" eb="78">
      <t>スス</t>
    </rPh>
    <phoneticPr fontId="4"/>
  </si>
  <si>
    <r>
      <t>　厳しい経営状況であるため、下水道使用料の改定も視野に入れ、維持管理費の削減、接続世帯の更なる増加及び収納体制の強化による滞納額の減少に努め</t>
    </r>
    <r>
      <rPr>
        <sz val="11"/>
        <color theme="1"/>
        <rFont val="ＭＳ ゴシック"/>
        <family val="3"/>
        <charset val="128"/>
      </rPr>
      <t>、下水道経営の安定化を図る。</t>
    </r>
    <rPh sb="1" eb="2">
      <t>キビ</t>
    </rPh>
    <rPh sb="4" eb="6">
      <t>ケイエイ</t>
    </rPh>
    <rPh sb="6" eb="8">
      <t>ジョウキョウ</t>
    </rPh>
    <rPh sb="14" eb="17">
      <t>ゲスイドウ</t>
    </rPh>
    <rPh sb="17" eb="20">
      <t>シヨウリョウ</t>
    </rPh>
    <rPh sb="21" eb="23">
      <t>カイテイ</t>
    </rPh>
    <rPh sb="24" eb="26">
      <t>シヤ</t>
    </rPh>
    <rPh sb="27" eb="28">
      <t>イ</t>
    </rPh>
    <rPh sb="30" eb="32">
      <t>イジ</t>
    </rPh>
    <rPh sb="32" eb="35">
      <t>カンリヒ</t>
    </rPh>
    <rPh sb="36" eb="38">
      <t>サクゲン</t>
    </rPh>
    <rPh sb="39" eb="41">
      <t>セツゾク</t>
    </rPh>
    <rPh sb="41" eb="43">
      <t>セタイ</t>
    </rPh>
    <rPh sb="44" eb="45">
      <t>サラ</t>
    </rPh>
    <rPh sb="47" eb="49">
      <t>ゾウカ</t>
    </rPh>
    <rPh sb="49" eb="50">
      <t>オヨ</t>
    </rPh>
    <rPh sb="51" eb="53">
      <t>シュウノウ</t>
    </rPh>
    <rPh sb="53" eb="55">
      <t>タイセイ</t>
    </rPh>
    <rPh sb="56" eb="58">
      <t>キョウカ</t>
    </rPh>
    <rPh sb="61" eb="64">
      <t>タイノウガク</t>
    </rPh>
    <rPh sb="65" eb="67">
      <t>ゲンショウ</t>
    </rPh>
    <rPh sb="68" eb="69">
      <t>ツト</t>
    </rPh>
    <rPh sb="71" eb="74">
      <t>ゲスイドウ</t>
    </rPh>
    <rPh sb="74" eb="76">
      <t>ケイエイ</t>
    </rPh>
    <rPh sb="77" eb="80">
      <t>アンテイカ</t>
    </rPh>
    <rPh sb="81" eb="82">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</si>
</sst>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formatCode="#,##0.00;&quot;△&quot;#,##0.00;&quot;-&quot;">
                  <c:v>0.09</c:v>
                </c:pt>
                <c:pt idx="1">
                  <c:v>0</c:v>
                </c:pt>
                <c:pt idx="2">
                  <c:v>0</c:v>
                </c:pt>
                <c:pt idx="3">
                  <c:v>0</c:v>
                </c:pt>
                <c:pt idx="4">
                  <c:v>0</c:v>
                </c:pt>
              </c:numCache>
            </c:numRef>
          </c:val>
        </c:ser>
        <c:dLbls>
          <c:showLegendKey val="0"/>
          <c:showVal val="0"/>
          <c:showCatName val="0"/>
          <c:showSerName val="0"/>
          <c:showPercent val="0"/>
          <c:showBubbleSize val="0"/>
        </c:dLbls>
        <c:gapWidth val="150"/>
        <c:axId val="156586752"/>
        <c:axId val="154235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0.01</c:v>
                </c:pt>
                <c:pt idx="1">
                  <c:v>7.0000000000000007E-2</c:v>
                </c:pt>
                <c:pt idx="2">
                  <c:v>0.14000000000000001</c:v>
                </c:pt>
                <c:pt idx="3">
                  <c:v>0.03</c:v>
                </c:pt>
                <c:pt idx="4">
                  <c:v>0.15</c:v>
                </c:pt>
              </c:numCache>
            </c:numRef>
          </c:val>
          <c:smooth val="0"/>
        </c:ser>
        <c:dLbls>
          <c:showLegendKey val="0"/>
          <c:showVal val="0"/>
          <c:showCatName val="0"/>
          <c:showSerName val="0"/>
          <c:showPercent val="0"/>
          <c:showBubbleSize val="0"/>
        </c:dLbls>
        <c:marker val="1"/>
        <c:smooth val="0"/>
        <c:axId val="156586752"/>
        <c:axId val="154235264"/>
      </c:lineChart>
      <c:dateAx>
        <c:axId val="156586752"/>
        <c:scaling>
          <c:orientation val="minMax"/>
        </c:scaling>
        <c:delete val="1"/>
        <c:axPos val="b"/>
        <c:numFmt formatCode="ge" sourceLinked="1"/>
        <c:majorTickMark val="none"/>
        <c:minorTickMark val="none"/>
        <c:tickLblPos val="none"/>
        <c:crossAx val="154235264"/>
        <c:crosses val="autoZero"/>
        <c:auto val="1"/>
        <c:lblOffset val="100"/>
        <c:baseTimeUnit val="years"/>
      </c:dateAx>
      <c:valAx>
        <c:axId val="154235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586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54688128"/>
        <c:axId val="154698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53.79</c:v>
                </c:pt>
                <c:pt idx="1">
                  <c:v>49.29</c:v>
                </c:pt>
                <c:pt idx="2">
                  <c:v>50.32</c:v>
                </c:pt>
                <c:pt idx="3">
                  <c:v>49.89</c:v>
                </c:pt>
                <c:pt idx="4">
                  <c:v>49.39</c:v>
                </c:pt>
              </c:numCache>
            </c:numRef>
          </c:val>
          <c:smooth val="0"/>
        </c:ser>
        <c:dLbls>
          <c:showLegendKey val="0"/>
          <c:showVal val="0"/>
          <c:showCatName val="0"/>
          <c:showSerName val="0"/>
          <c:showPercent val="0"/>
          <c:showBubbleSize val="0"/>
        </c:dLbls>
        <c:marker val="1"/>
        <c:smooth val="0"/>
        <c:axId val="154688128"/>
        <c:axId val="154698496"/>
      </c:lineChart>
      <c:dateAx>
        <c:axId val="154688128"/>
        <c:scaling>
          <c:orientation val="minMax"/>
        </c:scaling>
        <c:delete val="1"/>
        <c:axPos val="b"/>
        <c:numFmt formatCode="ge" sourceLinked="1"/>
        <c:majorTickMark val="none"/>
        <c:minorTickMark val="none"/>
        <c:tickLblPos val="none"/>
        <c:crossAx val="154698496"/>
        <c:crosses val="autoZero"/>
        <c:auto val="1"/>
        <c:lblOffset val="100"/>
        <c:baseTimeUnit val="years"/>
      </c:dateAx>
      <c:valAx>
        <c:axId val="15469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688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79.849999999999994</c:v>
                </c:pt>
                <c:pt idx="1">
                  <c:v>81.239999999999995</c:v>
                </c:pt>
                <c:pt idx="2">
                  <c:v>81.52</c:v>
                </c:pt>
                <c:pt idx="3">
                  <c:v>82.33</c:v>
                </c:pt>
                <c:pt idx="4">
                  <c:v>83.17</c:v>
                </c:pt>
              </c:numCache>
            </c:numRef>
          </c:val>
        </c:ser>
        <c:dLbls>
          <c:showLegendKey val="0"/>
          <c:showVal val="0"/>
          <c:showCatName val="0"/>
          <c:showSerName val="0"/>
          <c:showPercent val="0"/>
          <c:showBubbleSize val="0"/>
        </c:dLbls>
        <c:gapWidth val="150"/>
        <c:axId val="154802432"/>
        <c:axId val="154808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83.76</c:v>
                </c:pt>
                <c:pt idx="1">
                  <c:v>84.31</c:v>
                </c:pt>
                <c:pt idx="2">
                  <c:v>84.57</c:v>
                </c:pt>
                <c:pt idx="3">
                  <c:v>84.73</c:v>
                </c:pt>
                <c:pt idx="4">
                  <c:v>83.96</c:v>
                </c:pt>
              </c:numCache>
            </c:numRef>
          </c:val>
          <c:smooth val="0"/>
        </c:ser>
        <c:dLbls>
          <c:showLegendKey val="0"/>
          <c:showVal val="0"/>
          <c:showCatName val="0"/>
          <c:showSerName val="0"/>
          <c:showPercent val="0"/>
          <c:showBubbleSize val="0"/>
        </c:dLbls>
        <c:marker val="1"/>
        <c:smooth val="0"/>
        <c:axId val="154802432"/>
        <c:axId val="154808704"/>
      </c:lineChart>
      <c:dateAx>
        <c:axId val="154802432"/>
        <c:scaling>
          <c:orientation val="minMax"/>
        </c:scaling>
        <c:delete val="1"/>
        <c:axPos val="b"/>
        <c:numFmt formatCode="ge" sourceLinked="1"/>
        <c:majorTickMark val="none"/>
        <c:minorTickMark val="none"/>
        <c:tickLblPos val="none"/>
        <c:crossAx val="154808704"/>
        <c:crosses val="autoZero"/>
        <c:auto val="1"/>
        <c:lblOffset val="100"/>
        <c:baseTimeUnit val="years"/>
      </c:dateAx>
      <c:valAx>
        <c:axId val="154808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802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55.29</c:v>
                </c:pt>
                <c:pt idx="1">
                  <c:v>52.39</c:v>
                </c:pt>
                <c:pt idx="2">
                  <c:v>55.65</c:v>
                </c:pt>
                <c:pt idx="3">
                  <c:v>54.93</c:v>
                </c:pt>
                <c:pt idx="4">
                  <c:v>61.51</c:v>
                </c:pt>
              </c:numCache>
            </c:numRef>
          </c:val>
        </c:ser>
        <c:dLbls>
          <c:showLegendKey val="0"/>
          <c:showVal val="0"/>
          <c:showCatName val="0"/>
          <c:showSerName val="0"/>
          <c:showPercent val="0"/>
          <c:showBubbleSize val="0"/>
        </c:dLbls>
        <c:gapWidth val="150"/>
        <c:axId val="154266240"/>
        <c:axId val="154265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4266240"/>
        <c:axId val="154265472"/>
      </c:lineChart>
      <c:dateAx>
        <c:axId val="154266240"/>
        <c:scaling>
          <c:orientation val="minMax"/>
        </c:scaling>
        <c:delete val="1"/>
        <c:axPos val="b"/>
        <c:numFmt formatCode="ge" sourceLinked="1"/>
        <c:majorTickMark val="none"/>
        <c:minorTickMark val="none"/>
        <c:tickLblPos val="none"/>
        <c:crossAx val="154265472"/>
        <c:crosses val="autoZero"/>
        <c:auto val="1"/>
        <c:lblOffset val="100"/>
        <c:baseTimeUnit val="years"/>
      </c:dateAx>
      <c:valAx>
        <c:axId val="154265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266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4011136"/>
        <c:axId val="154013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4011136"/>
        <c:axId val="154013056"/>
      </c:lineChart>
      <c:dateAx>
        <c:axId val="154011136"/>
        <c:scaling>
          <c:orientation val="minMax"/>
        </c:scaling>
        <c:delete val="1"/>
        <c:axPos val="b"/>
        <c:numFmt formatCode="ge" sourceLinked="1"/>
        <c:majorTickMark val="none"/>
        <c:minorTickMark val="none"/>
        <c:tickLblPos val="none"/>
        <c:crossAx val="154013056"/>
        <c:crosses val="autoZero"/>
        <c:auto val="1"/>
        <c:lblOffset val="100"/>
        <c:baseTimeUnit val="years"/>
      </c:dateAx>
      <c:valAx>
        <c:axId val="154013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011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4174592"/>
        <c:axId val="154176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4174592"/>
        <c:axId val="154176512"/>
      </c:lineChart>
      <c:dateAx>
        <c:axId val="154174592"/>
        <c:scaling>
          <c:orientation val="minMax"/>
        </c:scaling>
        <c:delete val="1"/>
        <c:axPos val="b"/>
        <c:numFmt formatCode="ge" sourceLinked="1"/>
        <c:majorTickMark val="none"/>
        <c:minorTickMark val="none"/>
        <c:tickLblPos val="none"/>
        <c:crossAx val="154176512"/>
        <c:crosses val="autoZero"/>
        <c:auto val="1"/>
        <c:lblOffset val="100"/>
        <c:baseTimeUnit val="years"/>
      </c:dateAx>
      <c:valAx>
        <c:axId val="154176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174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5157248"/>
        <c:axId val="155159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5157248"/>
        <c:axId val="155159168"/>
      </c:lineChart>
      <c:dateAx>
        <c:axId val="155157248"/>
        <c:scaling>
          <c:orientation val="minMax"/>
        </c:scaling>
        <c:delete val="1"/>
        <c:axPos val="b"/>
        <c:numFmt formatCode="ge" sourceLinked="1"/>
        <c:majorTickMark val="none"/>
        <c:minorTickMark val="none"/>
        <c:tickLblPos val="none"/>
        <c:crossAx val="155159168"/>
        <c:crosses val="autoZero"/>
        <c:auto val="1"/>
        <c:lblOffset val="100"/>
        <c:baseTimeUnit val="years"/>
      </c:dateAx>
      <c:valAx>
        <c:axId val="155159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5157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4886528"/>
        <c:axId val="154888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4886528"/>
        <c:axId val="154888448"/>
      </c:lineChart>
      <c:dateAx>
        <c:axId val="154886528"/>
        <c:scaling>
          <c:orientation val="minMax"/>
        </c:scaling>
        <c:delete val="1"/>
        <c:axPos val="b"/>
        <c:numFmt formatCode="ge" sourceLinked="1"/>
        <c:majorTickMark val="none"/>
        <c:minorTickMark val="none"/>
        <c:tickLblPos val="none"/>
        <c:crossAx val="154888448"/>
        <c:crosses val="autoZero"/>
        <c:auto val="1"/>
        <c:lblOffset val="100"/>
        <c:baseTimeUnit val="years"/>
      </c:dateAx>
      <c:valAx>
        <c:axId val="154888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886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2279.27</c:v>
                </c:pt>
                <c:pt idx="1">
                  <c:v>2131.44</c:v>
                </c:pt>
                <c:pt idx="2">
                  <c:v>1897.57</c:v>
                </c:pt>
                <c:pt idx="3">
                  <c:v>1706.78</c:v>
                </c:pt>
                <c:pt idx="4">
                  <c:v>777.68</c:v>
                </c:pt>
              </c:numCache>
            </c:numRef>
          </c:val>
        </c:ser>
        <c:dLbls>
          <c:showLegendKey val="0"/>
          <c:showVal val="0"/>
          <c:showCatName val="0"/>
          <c:showSerName val="0"/>
          <c:showPercent val="0"/>
          <c:showBubbleSize val="0"/>
        </c:dLbls>
        <c:gapWidth val="150"/>
        <c:axId val="154923008"/>
        <c:axId val="154924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1334.01</c:v>
                </c:pt>
                <c:pt idx="1">
                  <c:v>1309.43</c:v>
                </c:pt>
                <c:pt idx="2">
                  <c:v>1306.92</c:v>
                </c:pt>
                <c:pt idx="3">
                  <c:v>1203.71</c:v>
                </c:pt>
                <c:pt idx="4">
                  <c:v>1162.3599999999999</c:v>
                </c:pt>
              </c:numCache>
            </c:numRef>
          </c:val>
          <c:smooth val="0"/>
        </c:ser>
        <c:dLbls>
          <c:showLegendKey val="0"/>
          <c:showVal val="0"/>
          <c:showCatName val="0"/>
          <c:showSerName val="0"/>
          <c:showPercent val="0"/>
          <c:showBubbleSize val="0"/>
        </c:dLbls>
        <c:marker val="1"/>
        <c:smooth val="0"/>
        <c:axId val="154923008"/>
        <c:axId val="154924928"/>
      </c:lineChart>
      <c:dateAx>
        <c:axId val="154923008"/>
        <c:scaling>
          <c:orientation val="minMax"/>
        </c:scaling>
        <c:delete val="1"/>
        <c:axPos val="b"/>
        <c:numFmt formatCode="ge" sourceLinked="1"/>
        <c:majorTickMark val="none"/>
        <c:minorTickMark val="none"/>
        <c:tickLblPos val="none"/>
        <c:crossAx val="154924928"/>
        <c:crosses val="autoZero"/>
        <c:auto val="1"/>
        <c:lblOffset val="100"/>
        <c:baseTimeUnit val="years"/>
      </c:dateAx>
      <c:valAx>
        <c:axId val="154924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923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52.41</c:v>
                </c:pt>
                <c:pt idx="1">
                  <c:v>52.59</c:v>
                </c:pt>
                <c:pt idx="2">
                  <c:v>61.08</c:v>
                </c:pt>
                <c:pt idx="3">
                  <c:v>61.57</c:v>
                </c:pt>
                <c:pt idx="4">
                  <c:v>79.91</c:v>
                </c:pt>
              </c:numCache>
            </c:numRef>
          </c:val>
        </c:ser>
        <c:dLbls>
          <c:showLegendKey val="0"/>
          <c:showVal val="0"/>
          <c:showCatName val="0"/>
          <c:showSerName val="0"/>
          <c:showPercent val="0"/>
          <c:showBubbleSize val="0"/>
        </c:dLbls>
        <c:gapWidth val="150"/>
        <c:axId val="154606976"/>
        <c:axId val="154629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67.14</c:v>
                </c:pt>
                <c:pt idx="1">
                  <c:v>67.59</c:v>
                </c:pt>
                <c:pt idx="2">
                  <c:v>68.510000000000005</c:v>
                </c:pt>
                <c:pt idx="3">
                  <c:v>69.739999999999995</c:v>
                </c:pt>
                <c:pt idx="4">
                  <c:v>68.209999999999994</c:v>
                </c:pt>
              </c:numCache>
            </c:numRef>
          </c:val>
          <c:smooth val="0"/>
        </c:ser>
        <c:dLbls>
          <c:showLegendKey val="0"/>
          <c:showVal val="0"/>
          <c:showCatName val="0"/>
          <c:showSerName val="0"/>
          <c:showPercent val="0"/>
          <c:showBubbleSize val="0"/>
        </c:dLbls>
        <c:marker val="1"/>
        <c:smooth val="0"/>
        <c:axId val="154606976"/>
        <c:axId val="154629632"/>
      </c:lineChart>
      <c:dateAx>
        <c:axId val="154606976"/>
        <c:scaling>
          <c:orientation val="minMax"/>
        </c:scaling>
        <c:delete val="1"/>
        <c:axPos val="b"/>
        <c:numFmt formatCode="ge" sourceLinked="1"/>
        <c:majorTickMark val="none"/>
        <c:minorTickMark val="none"/>
        <c:tickLblPos val="none"/>
        <c:crossAx val="154629632"/>
        <c:crosses val="autoZero"/>
        <c:auto val="1"/>
        <c:lblOffset val="100"/>
        <c:baseTimeUnit val="years"/>
      </c:dateAx>
      <c:valAx>
        <c:axId val="154629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606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347.99</c:v>
                </c:pt>
                <c:pt idx="1">
                  <c:v>352.43</c:v>
                </c:pt>
                <c:pt idx="2">
                  <c:v>304.11</c:v>
                </c:pt>
                <c:pt idx="3">
                  <c:v>307.89999999999998</c:v>
                </c:pt>
                <c:pt idx="4">
                  <c:v>240.38</c:v>
                </c:pt>
              </c:numCache>
            </c:numRef>
          </c:val>
        </c:ser>
        <c:dLbls>
          <c:showLegendKey val="0"/>
          <c:showVal val="0"/>
          <c:showCatName val="0"/>
          <c:showSerName val="0"/>
          <c:showPercent val="0"/>
          <c:showBubbleSize val="0"/>
        </c:dLbls>
        <c:gapWidth val="150"/>
        <c:axId val="154659840"/>
        <c:axId val="154666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224.83</c:v>
                </c:pt>
                <c:pt idx="1">
                  <c:v>251.88</c:v>
                </c:pt>
                <c:pt idx="2">
                  <c:v>247.43</c:v>
                </c:pt>
                <c:pt idx="3">
                  <c:v>248.89</c:v>
                </c:pt>
                <c:pt idx="4">
                  <c:v>250.84</c:v>
                </c:pt>
              </c:numCache>
            </c:numRef>
          </c:val>
          <c:smooth val="0"/>
        </c:ser>
        <c:dLbls>
          <c:showLegendKey val="0"/>
          <c:showVal val="0"/>
          <c:showCatName val="0"/>
          <c:showSerName val="0"/>
          <c:showPercent val="0"/>
          <c:showBubbleSize val="0"/>
        </c:dLbls>
        <c:marker val="1"/>
        <c:smooth val="0"/>
        <c:axId val="154659840"/>
        <c:axId val="154666112"/>
      </c:lineChart>
      <c:dateAx>
        <c:axId val="154659840"/>
        <c:scaling>
          <c:orientation val="minMax"/>
        </c:scaling>
        <c:delete val="1"/>
        <c:axPos val="b"/>
        <c:numFmt formatCode="ge" sourceLinked="1"/>
        <c:majorTickMark val="none"/>
        <c:minorTickMark val="none"/>
        <c:tickLblPos val="none"/>
        <c:crossAx val="154666112"/>
        <c:crosses val="autoZero"/>
        <c:auto val="1"/>
        <c:lblOffset val="100"/>
        <c:baseTimeUnit val="years"/>
      </c:dateAx>
      <c:valAx>
        <c:axId val="154666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659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61" zoomScaleNormal="100" workbookViewId="0">
      <selection activeCell="BC89" sqref="BC89"/>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川西町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Cd2</v>
      </c>
      <c r="X8" s="70"/>
      <c r="Y8" s="70"/>
      <c r="Z8" s="70"/>
      <c r="AA8" s="70"/>
      <c r="AB8" s="70"/>
      <c r="AC8" s="70"/>
      <c r="AD8" s="3"/>
      <c r="AE8" s="3"/>
      <c r="AF8" s="3"/>
      <c r="AG8" s="3"/>
      <c r="AH8" s="3"/>
      <c r="AI8" s="3"/>
      <c r="AJ8" s="3"/>
      <c r="AK8" s="3"/>
      <c r="AL8" s="64">
        <f>データ!R6</f>
        <v>16129</v>
      </c>
      <c r="AM8" s="64"/>
      <c r="AN8" s="64"/>
      <c r="AO8" s="64"/>
      <c r="AP8" s="64"/>
      <c r="AQ8" s="64"/>
      <c r="AR8" s="64"/>
      <c r="AS8" s="64"/>
      <c r="AT8" s="63">
        <f>データ!S6</f>
        <v>166.6</v>
      </c>
      <c r="AU8" s="63"/>
      <c r="AV8" s="63"/>
      <c r="AW8" s="63"/>
      <c r="AX8" s="63"/>
      <c r="AY8" s="63"/>
      <c r="AZ8" s="63"/>
      <c r="BA8" s="63"/>
      <c r="BB8" s="63">
        <f>データ!T6</f>
        <v>96.81</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28.57</v>
      </c>
      <c r="Q10" s="63"/>
      <c r="R10" s="63"/>
      <c r="S10" s="63"/>
      <c r="T10" s="63"/>
      <c r="U10" s="63"/>
      <c r="V10" s="63"/>
      <c r="W10" s="63">
        <f>データ!P6</f>
        <v>74.849999999999994</v>
      </c>
      <c r="X10" s="63"/>
      <c r="Y10" s="63"/>
      <c r="Z10" s="63"/>
      <c r="AA10" s="63"/>
      <c r="AB10" s="63"/>
      <c r="AC10" s="63"/>
      <c r="AD10" s="64">
        <f>データ!Q6</f>
        <v>3780</v>
      </c>
      <c r="AE10" s="64"/>
      <c r="AF10" s="64"/>
      <c r="AG10" s="64"/>
      <c r="AH10" s="64"/>
      <c r="AI10" s="64"/>
      <c r="AJ10" s="64"/>
      <c r="AK10" s="2"/>
      <c r="AL10" s="64">
        <f>データ!U6</f>
        <v>4574</v>
      </c>
      <c r="AM10" s="64"/>
      <c r="AN10" s="64"/>
      <c r="AO10" s="64"/>
      <c r="AP10" s="64"/>
      <c r="AQ10" s="64"/>
      <c r="AR10" s="64"/>
      <c r="AS10" s="64"/>
      <c r="AT10" s="63">
        <f>データ!V6</f>
        <v>1.96</v>
      </c>
      <c r="AU10" s="63"/>
      <c r="AV10" s="63"/>
      <c r="AW10" s="63"/>
      <c r="AX10" s="63"/>
      <c r="AY10" s="63"/>
      <c r="AZ10" s="63"/>
      <c r="BA10" s="63"/>
      <c r="BB10" s="63">
        <f>データ!W6</f>
        <v>2333.67</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63827</v>
      </c>
      <c r="D6" s="31">
        <f t="shared" si="3"/>
        <v>47</v>
      </c>
      <c r="E6" s="31">
        <f t="shared" si="3"/>
        <v>17</v>
      </c>
      <c r="F6" s="31">
        <f t="shared" si="3"/>
        <v>1</v>
      </c>
      <c r="G6" s="31">
        <f t="shared" si="3"/>
        <v>0</v>
      </c>
      <c r="H6" s="31" t="str">
        <f t="shared" si="3"/>
        <v>山形県　川西町</v>
      </c>
      <c r="I6" s="31" t="str">
        <f t="shared" si="3"/>
        <v>法非適用</v>
      </c>
      <c r="J6" s="31" t="str">
        <f t="shared" si="3"/>
        <v>下水道事業</v>
      </c>
      <c r="K6" s="31" t="str">
        <f t="shared" si="3"/>
        <v>公共下水道</v>
      </c>
      <c r="L6" s="31" t="str">
        <f t="shared" si="3"/>
        <v>Cd2</v>
      </c>
      <c r="M6" s="32" t="str">
        <f t="shared" si="3"/>
        <v>-</v>
      </c>
      <c r="N6" s="32" t="str">
        <f t="shared" si="3"/>
        <v>該当数値なし</v>
      </c>
      <c r="O6" s="32">
        <f t="shared" si="3"/>
        <v>28.57</v>
      </c>
      <c r="P6" s="32">
        <f t="shared" si="3"/>
        <v>74.849999999999994</v>
      </c>
      <c r="Q6" s="32">
        <f t="shared" si="3"/>
        <v>3780</v>
      </c>
      <c r="R6" s="32">
        <f t="shared" si="3"/>
        <v>16129</v>
      </c>
      <c r="S6" s="32">
        <f t="shared" si="3"/>
        <v>166.6</v>
      </c>
      <c r="T6" s="32">
        <f t="shared" si="3"/>
        <v>96.81</v>
      </c>
      <c r="U6" s="32">
        <f t="shared" si="3"/>
        <v>4574</v>
      </c>
      <c r="V6" s="32">
        <f t="shared" si="3"/>
        <v>1.96</v>
      </c>
      <c r="W6" s="32">
        <f t="shared" si="3"/>
        <v>2333.67</v>
      </c>
      <c r="X6" s="33">
        <f>IF(X7="",NA(),X7)</f>
        <v>55.29</v>
      </c>
      <c r="Y6" s="33">
        <f t="shared" ref="Y6:AG6" si="4">IF(Y7="",NA(),Y7)</f>
        <v>52.39</v>
      </c>
      <c r="Z6" s="33">
        <f t="shared" si="4"/>
        <v>55.65</v>
      </c>
      <c r="AA6" s="33">
        <f t="shared" si="4"/>
        <v>54.93</v>
      </c>
      <c r="AB6" s="33">
        <f t="shared" si="4"/>
        <v>61.51</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2279.27</v>
      </c>
      <c r="BF6" s="33">
        <f t="shared" ref="BF6:BN6" si="7">IF(BF7="",NA(),BF7)</f>
        <v>2131.44</v>
      </c>
      <c r="BG6" s="33">
        <f t="shared" si="7"/>
        <v>1897.57</v>
      </c>
      <c r="BH6" s="33">
        <f t="shared" si="7"/>
        <v>1706.78</v>
      </c>
      <c r="BI6" s="33">
        <f t="shared" si="7"/>
        <v>777.68</v>
      </c>
      <c r="BJ6" s="33">
        <f t="shared" si="7"/>
        <v>1334.01</v>
      </c>
      <c r="BK6" s="33">
        <f t="shared" si="7"/>
        <v>1309.43</v>
      </c>
      <c r="BL6" s="33">
        <f t="shared" si="7"/>
        <v>1306.92</v>
      </c>
      <c r="BM6" s="33">
        <f t="shared" si="7"/>
        <v>1203.71</v>
      </c>
      <c r="BN6" s="33">
        <f t="shared" si="7"/>
        <v>1162.3599999999999</v>
      </c>
      <c r="BO6" s="32" t="str">
        <f>IF(BO7="","",IF(BO7="-","【-】","【"&amp;SUBSTITUTE(TEXT(BO7,"#,##0.00"),"-","△")&amp;"】"))</f>
        <v>【763.62】</v>
      </c>
      <c r="BP6" s="33">
        <f>IF(BP7="",NA(),BP7)</f>
        <v>52.41</v>
      </c>
      <c r="BQ6" s="33">
        <f t="shared" ref="BQ6:BY6" si="8">IF(BQ7="",NA(),BQ7)</f>
        <v>52.59</v>
      </c>
      <c r="BR6" s="33">
        <f t="shared" si="8"/>
        <v>61.08</v>
      </c>
      <c r="BS6" s="33">
        <f t="shared" si="8"/>
        <v>61.57</v>
      </c>
      <c r="BT6" s="33">
        <f t="shared" si="8"/>
        <v>79.91</v>
      </c>
      <c r="BU6" s="33">
        <f t="shared" si="8"/>
        <v>67.14</v>
      </c>
      <c r="BV6" s="33">
        <f t="shared" si="8"/>
        <v>67.59</v>
      </c>
      <c r="BW6" s="33">
        <f t="shared" si="8"/>
        <v>68.510000000000005</v>
      </c>
      <c r="BX6" s="33">
        <f t="shared" si="8"/>
        <v>69.739999999999995</v>
      </c>
      <c r="BY6" s="33">
        <f t="shared" si="8"/>
        <v>68.209999999999994</v>
      </c>
      <c r="BZ6" s="32" t="str">
        <f>IF(BZ7="","",IF(BZ7="-","【-】","【"&amp;SUBSTITUTE(TEXT(BZ7,"#,##0.00"),"-","△")&amp;"】"))</f>
        <v>【98.53】</v>
      </c>
      <c r="CA6" s="33">
        <f>IF(CA7="",NA(),CA7)</f>
        <v>347.99</v>
      </c>
      <c r="CB6" s="33">
        <f t="shared" ref="CB6:CJ6" si="9">IF(CB7="",NA(),CB7)</f>
        <v>352.43</v>
      </c>
      <c r="CC6" s="33">
        <f t="shared" si="9"/>
        <v>304.11</v>
      </c>
      <c r="CD6" s="33">
        <f t="shared" si="9"/>
        <v>307.89999999999998</v>
      </c>
      <c r="CE6" s="33">
        <f t="shared" si="9"/>
        <v>240.38</v>
      </c>
      <c r="CF6" s="33">
        <f t="shared" si="9"/>
        <v>224.83</v>
      </c>
      <c r="CG6" s="33">
        <f t="shared" si="9"/>
        <v>251.88</v>
      </c>
      <c r="CH6" s="33">
        <f t="shared" si="9"/>
        <v>247.43</v>
      </c>
      <c r="CI6" s="33">
        <f t="shared" si="9"/>
        <v>248.89</v>
      </c>
      <c r="CJ6" s="33">
        <f t="shared" si="9"/>
        <v>250.84</v>
      </c>
      <c r="CK6" s="32" t="str">
        <f>IF(CK7="","",IF(CK7="-","【-】","【"&amp;SUBSTITUTE(TEXT(CK7,"#,##0.00"),"-","△")&amp;"】"))</f>
        <v>【139.70】</v>
      </c>
      <c r="CL6" s="33" t="str">
        <f>IF(CL7="",NA(),CL7)</f>
        <v>-</v>
      </c>
      <c r="CM6" s="33" t="str">
        <f t="shared" ref="CM6:CU6" si="10">IF(CM7="",NA(),CM7)</f>
        <v>-</v>
      </c>
      <c r="CN6" s="33" t="str">
        <f t="shared" si="10"/>
        <v>-</v>
      </c>
      <c r="CO6" s="33" t="str">
        <f t="shared" si="10"/>
        <v>-</v>
      </c>
      <c r="CP6" s="33" t="str">
        <f t="shared" si="10"/>
        <v>-</v>
      </c>
      <c r="CQ6" s="33">
        <f t="shared" si="10"/>
        <v>53.79</v>
      </c>
      <c r="CR6" s="33">
        <f t="shared" si="10"/>
        <v>49.29</v>
      </c>
      <c r="CS6" s="33">
        <f t="shared" si="10"/>
        <v>50.32</v>
      </c>
      <c r="CT6" s="33">
        <f t="shared" si="10"/>
        <v>49.89</v>
      </c>
      <c r="CU6" s="33">
        <f t="shared" si="10"/>
        <v>49.39</v>
      </c>
      <c r="CV6" s="32" t="str">
        <f>IF(CV7="","",IF(CV7="-","【-】","【"&amp;SUBSTITUTE(TEXT(CV7,"#,##0.00"),"-","△")&amp;"】"))</f>
        <v>【60.01】</v>
      </c>
      <c r="CW6" s="33">
        <f>IF(CW7="",NA(),CW7)</f>
        <v>79.849999999999994</v>
      </c>
      <c r="CX6" s="33">
        <f t="shared" ref="CX6:DF6" si="11">IF(CX7="",NA(),CX7)</f>
        <v>81.239999999999995</v>
      </c>
      <c r="CY6" s="33">
        <f t="shared" si="11"/>
        <v>81.52</v>
      </c>
      <c r="CZ6" s="33">
        <f t="shared" si="11"/>
        <v>82.33</v>
      </c>
      <c r="DA6" s="33">
        <f t="shared" si="11"/>
        <v>83.17</v>
      </c>
      <c r="DB6" s="33">
        <f t="shared" si="11"/>
        <v>83.76</v>
      </c>
      <c r="DC6" s="33">
        <f t="shared" si="11"/>
        <v>84.31</v>
      </c>
      <c r="DD6" s="33">
        <f t="shared" si="11"/>
        <v>84.57</v>
      </c>
      <c r="DE6" s="33">
        <f t="shared" si="11"/>
        <v>84.73</v>
      </c>
      <c r="DF6" s="33">
        <f t="shared" si="11"/>
        <v>83.96</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f>IF(ED7="",NA(),ED7)</f>
        <v>0.09</v>
      </c>
      <c r="EE6" s="32">
        <f t="shared" ref="EE6:EM6" si="14">IF(EE7="",NA(),EE7)</f>
        <v>0</v>
      </c>
      <c r="EF6" s="32">
        <f t="shared" si="14"/>
        <v>0</v>
      </c>
      <c r="EG6" s="32">
        <f t="shared" si="14"/>
        <v>0</v>
      </c>
      <c r="EH6" s="32">
        <f t="shared" si="14"/>
        <v>0</v>
      </c>
      <c r="EI6" s="33">
        <f t="shared" si="14"/>
        <v>0.01</v>
      </c>
      <c r="EJ6" s="33">
        <f t="shared" si="14"/>
        <v>7.0000000000000007E-2</v>
      </c>
      <c r="EK6" s="33">
        <f t="shared" si="14"/>
        <v>0.14000000000000001</v>
      </c>
      <c r="EL6" s="33">
        <f t="shared" si="14"/>
        <v>0.03</v>
      </c>
      <c r="EM6" s="33">
        <f t="shared" si="14"/>
        <v>0.15</v>
      </c>
      <c r="EN6" s="32" t="str">
        <f>IF(EN7="","",IF(EN7="-","【-】","【"&amp;SUBSTITUTE(TEXT(EN7,"#,##0.00"),"-","△")&amp;"】"))</f>
        <v>【0.23】</v>
      </c>
    </row>
    <row r="7" spans="1:144" s="34" customFormat="1">
      <c r="A7" s="26"/>
      <c r="B7" s="35">
        <v>2015</v>
      </c>
      <c r="C7" s="35">
        <v>63827</v>
      </c>
      <c r="D7" s="35">
        <v>47</v>
      </c>
      <c r="E7" s="35">
        <v>17</v>
      </c>
      <c r="F7" s="35">
        <v>1</v>
      </c>
      <c r="G7" s="35">
        <v>0</v>
      </c>
      <c r="H7" s="35" t="s">
        <v>96</v>
      </c>
      <c r="I7" s="35" t="s">
        <v>97</v>
      </c>
      <c r="J7" s="35" t="s">
        <v>98</v>
      </c>
      <c r="K7" s="35" t="s">
        <v>99</v>
      </c>
      <c r="L7" s="35" t="s">
        <v>100</v>
      </c>
      <c r="M7" s="36" t="s">
        <v>101</v>
      </c>
      <c r="N7" s="36" t="s">
        <v>102</v>
      </c>
      <c r="O7" s="36">
        <v>28.57</v>
      </c>
      <c r="P7" s="36">
        <v>74.849999999999994</v>
      </c>
      <c r="Q7" s="36">
        <v>3780</v>
      </c>
      <c r="R7" s="36">
        <v>16129</v>
      </c>
      <c r="S7" s="36">
        <v>166.6</v>
      </c>
      <c r="T7" s="36">
        <v>96.81</v>
      </c>
      <c r="U7" s="36">
        <v>4574</v>
      </c>
      <c r="V7" s="36">
        <v>1.96</v>
      </c>
      <c r="W7" s="36">
        <v>2333.67</v>
      </c>
      <c r="X7" s="36">
        <v>55.29</v>
      </c>
      <c r="Y7" s="36">
        <v>52.39</v>
      </c>
      <c r="Z7" s="36">
        <v>55.65</v>
      </c>
      <c r="AA7" s="36">
        <v>54.93</v>
      </c>
      <c r="AB7" s="36">
        <v>61.51</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2279.27</v>
      </c>
      <c r="BF7" s="36">
        <v>2131.44</v>
      </c>
      <c r="BG7" s="36">
        <v>1897.57</v>
      </c>
      <c r="BH7" s="36">
        <v>1706.78</v>
      </c>
      <c r="BI7" s="36">
        <v>777.68</v>
      </c>
      <c r="BJ7" s="36">
        <v>1334.01</v>
      </c>
      <c r="BK7" s="36">
        <v>1309.43</v>
      </c>
      <c r="BL7" s="36">
        <v>1306.92</v>
      </c>
      <c r="BM7" s="36">
        <v>1203.71</v>
      </c>
      <c r="BN7" s="36">
        <v>1162.3599999999999</v>
      </c>
      <c r="BO7" s="36">
        <v>763.62</v>
      </c>
      <c r="BP7" s="36">
        <v>52.41</v>
      </c>
      <c r="BQ7" s="36">
        <v>52.59</v>
      </c>
      <c r="BR7" s="36">
        <v>61.08</v>
      </c>
      <c r="BS7" s="36">
        <v>61.57</v>
      </c>
      <c r="BT7" s="36">
        <v>79.91</v>
      </c>
      <c r="BU7" s="36">
        <v>67.14</v>
      </c>
      <c r="BV7" s="36">
        <v>67.59</v>
      </c>
      <c r="BW7" s="36">
        <v>68.510000000000005</v>
      </c>
      <c r="BX7" s="36">
        <v>69.739999999999995</v>
      </c>
      <c r="BY7" s="36">
        <v>68.209999999999994</v>
      </c>
      <c r="BZ7" s="36">
        <v>98.53</v>
      </c>
      <c r="CA7" s="36">
        <v>347.99</v>
      </c>
      <c r="CB7" s="36">
        <v>352.43</v>
      </c>
      <c r="CC7" s="36">
        <v>304.11</v>
      </c>
      <c r="CD7" s="36">
        <v>307.89999999999998</v>
      </c>
      <c r="CE7" s="36">
        <v>240.38</v>
      </c>
      <c r="CF7" s="36">
        <v>224.83</v>
      </c>
      <c r="CG7" s="36">
        <v>251.88</v>
      </c>
      <c r="CH7" s="36">
        <v>247.43</v>
      </c>
      <c r="CI7" s="36">
        <v>248.89</v>
      </c>
      <c r="CJ7" s="36">
        <v>250.84</v>
      </c>
      <c r="CK7" s="36">
        <v>139.69999999999999</v>
      </c>
      <c r="CL7" s="36" t="s">
        <v>101</v>
      </c>
      <c r="CM7" s="36" t="s">
        <v>101</v>
      </c>
      <c r="CN7" s="36" t="s">
        <v>101</v>
      </c>
      <c r="CO7" s="36" t="s">
        <v>101</v>
      </c>
      <c r="CP7" s="36" t="s">
        <v>101</v>
      </c>
      <c r="CQ7" s="36">
        <v>53.79</v>
      </c>
      <c r="CR7" s="36">
        <v>49.29</v>
      </c>
      <c r="CS7" s="36">
        <v>50.32</v>
      </c>
      <c r="CT7" s="36">
        <v>49.89</v>
      </c>
      <c r="CU7" s="36">
        <v>49.39</v>
      </c>
      <c r="CV7" s="36">
        <v>60.01</v>
      </c>
      <c r="CW7" s="36">
        <v>79.849999999999994</v>
      </c>
      <c r="CX7" s="36">
        <v>81.239999999999995</v>
      </c>
      <c r="CY7" s="36">
        <v>81.52</v>
      </c>
      <c r="CZ7" s="36">
        <v>82.33</v>
      </c>
      <c r="DA7" s="36">
        <v>83.17</v>
      </c>
      <c r="DB7" s="36">
        <v>83.76</v>
      </c>
      <c r="DC7" s="36">
        <v>84.31</v>
      </c>
      <c r="DD7" s="36">
        <v>84.57</v>
      </c>
      <c r="DE7" s="36">
        <v>84.73</v>
      </c>
      <c r="DF7" s="36">
        <v>83.96</v>
      </c>
      <c r="DG7" s="36">
        <v>94.73</v>
      </c>
      <c r="DH7" s="36"/>
      <c r="DI7" s="36"/>
      <c r="DJ7" s="36"/>
      <c r="DK7" s="36"/>
      <c r="DL7" s="36"/>
      <c r="DM7" s="36"/>
      <c r="DN7" s="36"/>
      <c r="DO7" s="36"/>
      <c r="DP7" s="36"/>
      <c r="DQ7" s="36"/>
      <c r="DR7" s="36"/>
      <c r="DS7" s="36"/>
      <c r="DT7" s="36"/>
      <c r="DU7" s="36"/>
      <c r="DV7" s="36"/>
      <c r="DW7" s="36"/>
      <c r="DX7" s="36"/>
      <c r="DY7" s="36"/>
      <c r="DZ7" s="36"/>
      <c r="EA7" s="36"/>
      <c r="EB7" s="36"/>
      <c r="EC7" s="36"/>
      <c r="ED7" s="36">
        <v>0.09</v>
      </c>
      <c r="EE7" s="36">
        <v>0</v>
      </c>
      <c r="EF7" s="36">
        <v>0</v>
      </c>
      <c r="EG7" s="36">
        <v>0</v>
      </c>
      <c r="EH7" s="36">
        <v>0</v>
      </c>
      <c r="EI7" s="36">
        <v>0.01</v>
      </c>
      <c r="EJ7" s="36">
        <v>7.0000000000000007E-2</v>
      </c>
      <c r="EK7" s="36">
        <v>0.14000000000000001</v>
      </c>
      <c r="EL7" s="36">
        <v>0.03</v>
      </c>
      <c r="EM7" s="36">
        <v>0.15</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2017-02-08T02:45:26Z</dcterms:created>
  <dcterms:modified xsi:type="dcterms:W3CDTF">2017-02-15T02:36:44Z</dcterms:modified>
  <cp:category/>
</cp:coreProperties>
</file>