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605\Desktop\"/>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<sst xmlns="http://schemas.openxmlformats.org/spreadsheetml/2006/main" count="221" uniqueCount="111">
  <si>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</si>
  <si>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</si>
  <si>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</si>
  <si>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</si>
  <si>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</si>
  <si>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</si>
  <si>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</si>
  <si>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</si>
  <si>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</si>
  <si>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</si>
  <si>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</si>
  <si>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</si>
  <si>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</si>
  <si>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</si>
  <si>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</si>
  <si>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</si>
  <si>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</si>
  <si>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</si>
  <si>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</si>
  <si>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</si>
  <si>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</si>
  <si>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</si>
  <si>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</si>
  <si>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</si>
  <si>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</si>
  <si>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</si>
  <si>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</si>
  <si>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</si>
  <si>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</si>
  <si>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</si>
  <si>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</si>
  <si>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</si>
  <si>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</si>
  <si>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</si>
  <si>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</si>
  <si>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</si>
  <si>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</si>
  <si>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</si>
  <si>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</si>
  <si>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</si>
  <si>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</si>
  <si>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</si>
  <si>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</si>
  <si>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</si>
  <si>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</si>
  <si>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</si>
  <si>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</si>
  <si>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</si>
  <si>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</si>
  <si>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</si>
  <si>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</si>
  <si>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</si>
  <si>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</si>
  <si>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</si>
  <si>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</si>
  <si>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</si>
  <si>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</si>
  <si>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</si>
  <si>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</si>
  <si>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</si>
  <si>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</si>
  <si>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</si>
  <si>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</si>
  <si>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</si>
  <si>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</si>
  <si>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</si>
  <si>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</si>
  <si>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</si>
  <si>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</si>
  <si>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</si>
  <si>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</si>
  <si>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</si>
  <si>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</si>
  <si>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</si>
  <si>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</si>
  <si>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</si>
  <si>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</si>
  <si>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</si>
  <si>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</si>
  <si>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</si>
  <si>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</si>
  <si>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</si>
  <si>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</si>
  <si>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</si>
  <si>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</si>
  <si>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</si>
  <si>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</si>
  <si>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</si>
  <si>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</si>
  <si>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</si>
  <si>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</si>
  <si>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</si>
  <si>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</si>
  <si>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</si>
  <si>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</si>
  <si>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</si>
  <si>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小国町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</si>
  <si>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</si>
  <si>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</si>
  <si>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</si>
  <si>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</si>
  <si>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</si>
  <si>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</si>
  <si>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</si>
  <si>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</si>
  <si>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</si>
  <si>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</si>
  <si>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</si>
  <si>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
　収益的収支比率は平成26年度よりも1.43ポイント上昇しているが、地方債の償還に充てた一般会計繰入金が多く100％を下回る状況である。また、経費回収率は類似団体の平均値を上回っているものの、使用料だけでは賄えていないため、適正な使用料収入の確保と汚水処理費の削減を図り増加に努めていかなければならない。
＜企業債残高＞
　年度により対事業規模比率に増減があるため、事業の平準化を図り適切な経営に努めていく。
＜汚水処理原価＞
　類似団体の平均値より低い水準で推移しており、良好な状況であるが、人口減少や節水傾向により有収水量が減少していくことが想定されるため、維持管理費の削減や下水道への加入促進等の活動を継続し、経営の効率性に努めていく。
＜施設稼動＞
　類似団体平均値と比較して高い数値で推移しており良好であるといえるが、年間処理水量と比較して処理能力に余裕があることから水洗化率を上げ、より改善を図っていく。
＜水洗化率＞
　類似団体と比較して低い数値となっているため、健全な経営に資するためにも、水洗化率の向上を図る必要がある。
　</t>
    <rPh sb="1" eb="3">
      <t>シュウエキ</t>
    </rPh>
    <rPh sb="6" eb="9">
      <t>シュウエキテキ</t>
    </rPh>
    <rPh sb="9" eb="11">
      <t>シュウシ</t>
    </rPh>
    <rPh sb="11" eb="13">
      <t>ヒリツ</t>
    </rPh>
    <rPh sb="14" eb="16">
      <t>ヘイセイ</t>
    </rPh>
    <rPh sb="18" eb="20">
      <t>ネンド</t>
    </rPh>
    <rPh sb="31" eb="33">
      <t>ジョウショウ</t>
    </rPh>
    <rPh sb="39" eb="42">
      <t>チホウサイ</t>
    </rPh>
    <rPh sb="108" eb="109">
      <t>マカナ</t>
    </rPh>
    <rPh sb="117" eb="119">
      <t>テキセイ</t>
    </rPh>
    <rPh sb="120" eb="122">
      <t>シヨウ</t>
    </rPh>
    <rPh sb="122" eb="123">
      <t>リョウ</t>
    </rPh>
    <rPh sb="123" eb="125">
      <t>シュウニュウ</t>
    </rPh>
    <rPh sb="126" eb="128">
      <t>カクホ</t>
    </rPh>
    <rPh sb="129" eb="131">
      <t>オスイ</t>
    </rPh>
    <rPh sb="131" eb="133">
      <t>ショリ</t>
    </rPh>
    <rPh sb="133" eb="134">
      <t>ヒ</t>
    </rPh>
    <rPh sb="135" eb="137">
      <t>サクゲン</t>
    </rPh>
    <rPh sb="138" eb="139">
      <t>ハカ</t>
    </rPh>
    <rPh sb="140" eb="142">
      <t>ゾウカ</t>
    </rPh>
    <rPh sb="143" eb="144">
      <t>ツト</t>
    </rPh>
    <rPh sb="159" eb="161">
      <t>キギョウ</t>
    </rPh>
    <rPh sb="161" eb="162">
      <t>サイ</t>
    </rPh>
    <rPh sb="162" eb="164">
      <t>ザンダカ</t>
    </rPh>
    <rPh sb="167" eb="169">
      <t>ネンド</t>
    </rPh>
    <rPh sb="172" eb="173">
      <t>タイ</t>
    </rPh>
    <rPh sb="173" eb="175">
      <t>ジギョウ</t>
    </rPh>
    <rPh sb="175" eb="177">
      <t>キボ</t>
    </rPh>
    <rPh sb="177" eb="179">
      <t>ヒリツ</t>
    </rPh>
    <rPh sb="180" eb="182">
      <t>ゾウゲン</t>
    </rPh>
    <rPh sb="188" eb="190">
      <t>ジギョウ</t>
    </rPh>
    <rPh sb="191" eb="194">
      <t>ヘイジュンカ</t>
    </rPh>
    <rPh sb="195" eb="196">
      <t>ハカ</t>
    </rPh>
    <rPh sb="197" eb="199">
      <t>テキセツ</t>
    </rPh>
    <rPh sb="200" eb="202">
      <t>ケイエイ</t>
    </rPh>
    <rPh sb="203" eb="204">
      <t>ツト</t>
    </rPh>
    <rPh sb="211" eb="213">
      <t>オスイ</t>
    </rPh>
    <rPh sb="213" eb="215">
      <t>ショリ</t>
    </rPh>
    <rPh sb="215" eb="217">
      <t>ゲンカ</t>
    </rPh>
    <rPh sb="220" eb="222">
      <t>ルイジ</t>
    </rPh>
    <rPh sb="222" eb="224">
      <t>ダンタイ</t>
    </rPh>
    <rPh sb="225" eb="228">
      <t>ヘイキンチ</t>
    </rPh>
    <rPh sb="230" eb="231">
      <t>ヒク</t>
    </rPh>
    <rPh sb="232" eb="234">
      <t>スイジュン</t>
    </rPh>
    <rPh sb="235" eb="237">
      <t>スイイ</t>
    </rPh>
    <rPh sb="242" eb="244">
      <t>リョウコウ</t>
    </rPh>
    <rPh sb="245" eb="247">
      <t>ジョウキョウ</t>
    </rPh>
    <rPh sb="252" eb="254">
      <t>ジンコウ</t>
    </rPh>
    <rPh sb="254" eb="256">
      <t>ゲンショウ</t>
    </rPh>
    <rPh sb="257" eb="259">
      <t>セッスイ</t>
    </rPh>
    <rPh sb="259" eb="261">
      <t>ケイコウ</t>
    </rPh>
    <rPh sb="264" eb="265">
      <t>ユウ</t>
    </rPh>
    <rPh sb="265" eb="266">
      <t>シュウ</t>
    </rPh>
    <rPh sb="266" eb="268">
      <t>スイリョウ</t>
    </rPh>
    <rPh sb="269" eb="271">
      <t>ゲンショウ</t>
    </rPh>
    <rPh sb="278" eb="280">
      <t>ソウテイ</t>
    </rPh>
    <rPh sb="286" eb="288">
      <t>イジ</t>
    </rPh>
    <rPh sb="288" eb="291">
      <t>カンリヒ</t>
    </rPh>
    <rPh sb="292" eb="294">
      <t>サクゲン</t>
    </rPh>
    <rPh sb="295" eb="298">
      <t>ゲスイドウ</t>
    </rPh>
    <rPh sb="300" eb="302">
      <t>カニュウ</t>
    </rPh>
    <rPh sb="302" eb="304">
      <t>ソクシン</t>
    </rPh>
    <rPh sb="304" eb="305">
      <t>トウ</t>
    </rPh>
    <rPh sb="306" eb="308">
      <t>カツドウ</t>
    </rPh>
    <rPh sb="309" eb="311">
      <t>ケイゾク</t>
    </rPh>
    <rPh sb="313" eb="315">
      <t>ケイエイ</t>
    </rPh>
    <rPh sb="316" eb="319">
      <t>コウリツセイ</t>
    </rPh>
    <rPh sb="320" eb="321">
      <t>ツト</t>
    </rPh>
    <rPh sb="328" eb="330">
      <t>シセツ</t>
    </rPh>
    <rPh sb="330" eb="332">
      <t>カドウ</t>
    </rPh>
    <rPh sb="335" eb="337">
      <t>ルイジ</t>
    </rPh>
    <rPh sb="337" eb="339">
      <t>ダンタイ</t>
    </rPh>
    <rPh sb="339" eb="342">
      <t>ヘイキンチ</t>
    </rPh>
    <rPh sb="343" eb="345">
      <t>ヒカク</t>
    </rPh>
    <rPh sb="347" eb="348">
      <t>タカ</t>
    </rPh>
    <rPh sb="349" eb="351">
      <t>スウチ</t>
    </rPh>
    <rPh sb="352" eb="354">
      <t>スイイ</t>
    </rPh>
    <rPh sb="358" eb="360">
      <t>リョウコウ</t>
    </rPh>
    <rPh sb="369" eb="371">
      <t>ネンカン</t>
    </rPh>
    <rPh sb="371" eb="373">
      <t>ショリ</t>
    </rPh>
    <rPh sb="373" eb="375">
      <t>スイリョウ</t>
    </rPh>
    <rPh sb="376" eb="378">
      <t>ヒカク</t>
    </rPh>
    <rPh sb="380" eb="382">
      <t>ショリ</t>
    </rPh>
    <rPh sb="382" eb="384">
      <t>ノウリョク</t>
    </rPh>
    <rPh sb="385" eb="387">
      <t>ヨユウ</t>
    </rPh>
    <rPh sb="394" eb="397">
      <t>スイセンカ</t>
    </rPh>
    <rPh sb="397" eb="398">
      <t>リツ</t>
    </rPh>
    <rPh sb="399" eb="400">
      <t>ア</t>
    </rPh>
    <rPh sb="404" eb="406">
      <t>カイゼン</t>
    </rPh>
    <rPh sb="407" eb="408">
      <t>ハカ</t>
    </rPh>
    <rPh sb="415" eb="418">
      <t>スイセンカ</t>
    </rPh>
    <rPh sb="418" eb="419">
      <t>リツ</t>
    </rPh>
    <rPh sb="422" eb="424">
      <t>ルイジ</t>
    </rPh>
    <rPh sb="424" eb="426">
      <t>ダンタイ</t>
    </rPh>
    <rPh sb="427" eb="429">
      <t>ヒカク</t>
    </rPh>
    <rPh sb="431" eb="432">
      <t>ヒク</t>
    </rPh>
    <rPh sb="433" eb="435">
      <t>スウチ</t>
    </rPh>
    <rPh sb="444" eb="446">
      <t>ケンゼン</t>
    </rPh>
    <rPh sb="447" eb="449">
      <t>ケイエイ</t>
    </rPh>
    <rPh sb="450" eb="451">
      <t>シ</t>
    </rPh>
    <rPh sb="458" eb="461">
      <t>スイセンカ</t>
    </rPh>
    <rPh sb="461" eb="462">
      <t>リツ</t>
    </rPh>
    <rPh sb="463" eb="465">
      <t>コウジョウ</t>
    </rPh>
    <rPh sb="466" eb="467">
      <t>ハカ</t>
    </rPh>
    <rPh sb="468" eb="470">
      <t>ヒツヨウ</t>
    </rPh>
    <phoneticPr fontId="4"/>
  </si>
  <si>
    <t>　管渠は平成4年から布設を行っているものの、耐用年数には達していないため、改善（更新）を行っていない。
　しかし、今後改善が必要となる管渠が増えてくることが想定されるため、計画的な調査、更新を行い経費の削減、平準化を図っていくことが必要である。
　なお、処理場・ポンプ場については、長寿命化計画に基づき計画的な改築更新を実施している。</t>
    <rPh sb="1" eb="2">
      <t>カン</t>
    </rPh>
    <rPh sb="2" eb="3">
      <t>キョ</t>
    </rPh>
    <rPh sb="4" eb="6">
      <t>ヘイセイ</t>
    </rPh>
    <rPh sb="7" eb="8">
      <t>ネン</t>
    </rPh>
    <rPh sb="10" eb="12">
      <t>フセツ</t>
    </rPh>
    <rPh sb="13" eb="14">
      <t>オコナ</t>
    </rPh>
    <rPh sb="22" eb="24">
      <t>タイヨウ</t>
    </rPh>
    <rPh sb="24" eb="26">
      <t>ネンスウ</t>
    </rPh>
    <rPh sb="28" eb="29">
      <t>タッ</t>
    </rPh>
    <rPh sb="37" eb="39">
      <t>カイゼン</t>
    </rPh>
    <rPh sb="40" eb="42">
      <t>コウシン</t>
    </rPh>
    <rPh sb="44" eb="45">
      <t>オコナ</t>
    </rPh>
    <rPh sb="57" eb="59">
      <t>コンゴ</t>
    </rPh>
    <rPh sb="59" eb="61">
      <t>カイゼン</t>
    </rPh>
    <rPh sb="62" eb="64">
      <t>ヒツヨウ</t>
    </rPh>
    <rPh sb="67" eb="68">
      <t>カン</t>
    </rPh>
    <rPh sb="68" eb="69">
      <t>キョ</t>
    </rPh>
    <rPh sb="70" eb="71">
      <t>フ</t>
    </rPh>
    <rPh sb="78" eb="80">
      <t>ソウテイ</t>
    </rPh>
    <rPh sb="86" eb="89">
      <t>ケイカクテキ</t>
    </rPh>
    <rPh sb="90" eb="92">
      <t>チョウサ</t>
    </rPh>
    <rPh sb="93" eb="95">
      <t>コウシン</t>
    </rPh>
    <rPh sb="96" eb="97">
      <t>オコナ</t>
    </rPh>
    <rPh sb="98" eb="100">
      <t>ケイヒ</t>
    </rPh>
    <rPh sb="101" eb="103">
      <t>サクゲン</t>
    </rPh>
    <rPh sb="104" eb="107">
      <t>ヘイジュンカ</t>
    </rPh>
    <rPh sb="108" eb="109">
      <t>ハカ</t>
    </rPh>
    <rPh sb="116" eb="118">
      <t>ヒツヨウ</t>
    </rPh>
    <rPh sb="127" eb="130">
      <t>ショリジョウ</t>
    </rPh>
    <rPh sb="134" eb="135">
      <t>ジョウ</t>
    </rPh>
    <rPh sb="141" eb="142">
      <t>チョウ</t>
    </rPh>
    <rPh sb="142" eb="145">
      <t>ジュミョウカ</t>
    </rPh>
    <rPh sb="145" eb="147">
      <t>ケイカク</t>
    </rPh>
    <rPh sb="148" eb="149">
      <t>モト</t>
    </rPh>
    <rPh sb="151" eb="154">
      <t>ケイカクテキ</t>
    </rPh>
    <rPh sb="155" eb="157">
      <t>カイチク</t>
    </rPh>
    <rPh sb="157" eb="159">
      <t>コウシン</t>
    </rPh>
    <rPh sb="160" eb="162">
      <t>ジッシ</t>
    </rPh>
    <phoneticPr fontId="4"/>
  </si>
  <si>
    <t>　平成4年度に工事着手、平成11年度に供用を開始した本町の下水道は、概ね整備が完了し今後は施設の長寿命化対策及び改築更新を含めた維持管理が主体となっていく。経費回収率は類似団体を上回っているものの、水洗化率が下回っているため現在の加入促進活動の見直しを行いながら水洗化率の向上に努めていく。
　しかし、人口減少等による有収水量の減少や施設の更新に係る経費が増加することが見込まれ、経営環境が厳しくなることが予想される。
　このため、下水道使用料の改定も視野に入れ収益の確保及び、計画に基づく施設の更新に係る費用の平準化等による経費の削減に努め、下水道事業経営の安定化を図っていく。</t>
    <rPh sb="1" eb="3">
      <t>ヘイセイ</t>
    </rPh>
    <rPh sb="4" eb="6">
      <t>ネンド</t>
    </rPh>
    <rPh sb="7" eb="9">
      <t>コウジ</t>
    </rPh>
    <rPh sb="9" eb="11">
      <t>チャクシュ</t>
    </rPh>
    <rPh sb="12" eb="14">
      <t>ヘイセイ</t>
    </rPh>
    <rPh sb="16" eb="18">
      <t>ネンド</t>
    </rPh>
    <rPh sb="19" eb="21">
      <t>キョウヨウ</t>
    </rPh>
    <rPh sb="22" eb="24">
      <t>カイシ</t>
    </rPh>
    <rPh sb="26" eb="28">
      <t>ホンチョウ</t>
    </rPh>
    <rPh sb="29" eb="32">
      <t>ゲスイドウ</t>
    </rPh>
    <rPh sb="34" eb="35">
      <t>オオム</t>
    </rPh>
    <rPh sb="36" eb="38">
      <t>セイビ</t>
    </rPh>
    <rPh sb="39" eb="41">
      <t>カンリョウ</t>
    </rPh>
    <rPh sb="42" eb="44">
      <t>コンゴ</t>
    </rPh>
    <rPh sb="45" eb="47">
      <t>シセツ</t>
    </rPh>
    <rPh sb="48" eb="49">
      <t>チョウ</t>
    </rPh>
    <rPh sb="49" eb="52">
      <t>ジュミョウカ</t>
    </rPh>
    <rPh sb="52" eb="54">
      <t>タイサク</t>
    </rPh>
    <rPh sb="54" eb="55">
      <t>オヨ</t>
    </rPh>
    <rPh sb="56" eb="58">
      <t>カイチク</t>
    </rPh>
    <rPh sb="58" eb="60">
      <t>コウシン</t>
    </rPh>
    <rPh sb="61" eb="62">
      <t>フク</t>
    </rPh>
    <rPh sb="64" eb="66">
      <t>イジ</t>
    </rPh>
    <rPh sb="66" eb="68">
      <t>カンリ</t>
    </rPh>
    <rPh sb="69" eb="71">
      <t>シュタイ</t>
    </rPh>
    <rPh sb="78" eb="80">
      <t>ケイヒ</t>
    </rPh>
    <rPh sb="80" eb="82">
      <t>カイシュウ</t>
    </rPh>
    <rPh sb="82" eb="83">
      <t>リツ</t>
    </rPh>
    <rPh sb="84" eb="86">
      <t>ルイジ</t>
    </rPh>
    <rPh sb="86" eb="88">
      <t>ダンタイ</t>
    </rPh>
    <rPh sb="89" eb="91">
      <t>ウワマワ</t>
    </rPh>
    <rPh sb="99" eb="102">
      <t>スイセンカ</t>
    </rPh>
    <rPh sb="102" eb="103">
      <t>リツ</t>
    </rPh>
    <rPh sb="104" eb="106">
      <t>シタマワ</t>
    </rPh>
    <rPh sb="112" eb="114">
      <t>ゲンザイ</t>
    </rPh>
    <rPh sb="115" eb="117">
      <t>カニュウ</t>
    </rPh>
    <rPh sb="117" eb="119">
      <t>ソクシン</t>
    </rPh>
    <rPh sb="119" eb="121">
      <t>カツドウ</t>
    </rPh>
    <rPh sb="122" eb="124">
      <t>ミナオ</t>
    </rPh>
    <rPh sb="126" eb="127">
      <t>オコナ</t>
    </rPh>
    <rPh sb="131" eb="134">
      <t>スイセンカ</t>
    </rPh>
    <rPh sb="134" eb="135">
      <t>リツ</t>
    </rPh>
    <rPh sb="136" eb="138">
      <t>コウジョウ</t>
    </rPh>
    <rPh sb="139" eb="140">
      <t>ツト</t>
    </rPh>
    <rPh sb="151" eb="153">
      <t>ジンコウ</t>
    </rPh>
    <rPh sb="153" eb="156">
      <t>ゲンショウトウ</t>
    </rPh>
    <rPh sb="159" eb="160">
      <t>ユウ</t>
    </rPh>
    <rPh sb="160" eb="161">
      <t>シュウ</t>
    </rPh>
    <rPh sb="161" eb="163">
      <t>スイリョウ</t>
    </rPh>
    <rPh sb="164" eb="166">
      <t>ゲンショウ</t>
    </rPh>
    <rPh sb="167" eb="169">
      <t>シセツ</t>
    </rPh>
    <rPh sb="170" eb="172">
      <t>コウシン</t>
    </rPh>
    <rPh sb="173" eb="174">
      <t>カカ</t>
    </rPh>
    <rPh sb="175" eb="177">
      <t>ケイヒ</t>
    </rPh>
    <rPh sb="178" eb="180">
      <t>ゾウカ</t>
    </rPh>
    <rPh sb="185" eb="187">
      <t>ミコ</t>
    </rPh>
    <rPh sb="190" eb="192">
      <t>ケイエイ</t>
    </rPh>
    <rPh sb="192" eb="194">
      <t>カンキョウ</t>
    </rPh>
    <rPh sb="195" eb="196">
      <t>キビ</t>
    </rPh>
    <rPh sb="203" eb="205">
      <t>ヨソウ</t>
    </rPh>
    <rPh sb="216" eb="219">
      <t>ゲスイドウ</t>
    </rPh>
    <rPh sb="219" eb="221">
      <t>シヨウ</t>
    </rPh>
    <rPh sb="221" eb="222">
      <t>リョウ</t>
    </rPh>
    <rPh sb="223" eb="225">
      <t>カイテイ</t>
    </rPh>
    <rPh sb="226" eb="228">
      <t>シヤ</t>
    </rPh>
    <rPh sb="229" eb="230">
      <t>イ</t>
    </rPh>
    <rPh sb="231" eb="233">
      <t>シュウエキ</t>
    </rPh>
    <rPh sb="234" eb="236">
      <t>カクホ</t>
    </rPh>
    <rPh sb="236" eb="237">
      <t>オヨ</t>
    </rPh>
    <rPh sb="239" eb="241">
      <t>ケイカク</t>
    </rPh>
    <rPh sb="242" eb="243">
      <t>モト</t>
    </rPh>
    <rPh sb="245" eb="247">
      <t>シセツ</t>
    </rPh>
    <rPh sb="248" eb="250">
      <t>コウシン</t>
    </rPh>
    <rPh sb="251" eb="252">
      <t>カカ</t>
    </rPh>
    <rPh sb="253" eb="255">
      <t>ヒヨウ</t>
    </rPh>
    <rPh sb="256" eb="259">
      <t>ヘイジュンカ</t>
    </rPh>
    <rPh sb="259" eb="260">
      <t>トウ</t>
    </rPh>
    <rPh sb="263" eb="265">
      <t>ケイヒ</t>
    </rPh>
    <rPh sb="266" eb="268">
      <t>サクゲン</t>
    </rPh>
    <rPh sb="269" eb="270">
      <t>ツト</t>
    </rPh>
    <rPh sb="272" eb="275">
      <t>ゲスイドウ</t>
    </rPh>
    <rPh sb="275" eb="277">
      <t>ジギョウ</t>
    </rPh>
    <rPh sb="277" eb="279">
      <t>ケイエイ</t>
    </rPh>
    <rPh sb="280" eb="283">
      <t>アンテイカ</t>
    </rPh>
    <rPh sb="284" eb="285">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</si>
</sst>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7867280"/>
        <c:axId val="23156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0.18</c:v>
                </c:pt>
                <c:pt idx="1">
                  <c:v>0.14000000000000001</c:v>
                </c:pt>
                <c:pt idx="2" formatCode="#,##0.00;&quot;△&quot;#,##0.00">
                  <c:v>0</c:v>
                </c:pt>
                <c:pt idx="3">
                  <c:v>0.03</c:v>
                </c:pt>
                <c:pt idx="4">
                  <c:v>0.15</c:v>
                </c:pt>
              </c:numCache>
            </c:numRef>
          </c:val>
          <c:smooth val="0"/>
        </c:ser>
        <c:dLbls>
          <c:showLegendKey val="0"/>
          <c:showVal val="0"/>
          <c:showCatName val="0"/>
          <c:showSerName val="0"/>
          <c:showPercent val="0"/>
          <c:showBubbleSize val="0"/>
        </c:dLbls>
        <c:marker val="1"/>
        <c:smooth val="0"/>
        <c:axId val="227867280"/>
        <c:axId val="231564336"/>
      </c:lineChart>
      <c:dateAx>
        <c:axId val="227867280"/>
        <c:scaling>
          <c:orientation val="minMax"/>
        </c:scaling>
        <c:delete val="1"/>
        <c:axPos val="b"/>
        <c:numFmt formatCode="ge" sourceLinked="1"/>
        <c:majorTickMark val="none"/>
        <c:minorTickMark val="none"/>
        <c:tickLblPos val="none"/>
        <c:crossAx val="231564336"/>
        <c:crosses val="autoZero"/>
        <c:auto val="1"/>
        <c:lblOffset val="100"/>
        <c:baseTimeUnit val="years"/>
      </c:dateAx>
      <c:valAx>
        <c:axId val="23156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786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61.09</c:v>
                </c:pt>
                <c:pt idx="1">
                  <c:v>62.27</c:v>
                </c:pt>
                <c:pt idx="2">
                  <c:v>67.14</c:v>
                </c:pt>
                <c:pt idx="3">
                  <c:v>63.55</c:v>
                </c:pt>
                <c:pt idx="4">
                  <c:v>56.32</c:v>
                </c:pt>
              </c:numCache>
            </c:numRef>
          </c:val>
        </c:ser>
        <c:dLbls>
          <c:showLegendKey val="0"/>
          <c:showVal val="0"/>
          <c:showCatName val="0"/>
          <c:showSerName val="0"/>
          <c:showPercent val="0"/>
          <c:showBubbleSize val="0"/>
        </c:dLbls>
        <c:gapWidth val="150"/>
        <c:axId val="209712232"/>
        <c:axId val="20971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38.950000000000003</c:v>
                </c:pt>
                <c:pt idx="1">
                  <c:v>41.95</c:v>
                </c:pt>
                <c:pt idx="2">
                  <c:v>40.71</c:v>
                </c:pt>
                <c:pt idx="3">
                  <c:v>49.89</c:v>
                </c:pt>
                <c:pt idx="4">
                  <c:v>49.39</c:v>
                </c:pt>
              </c:numCache>
            </c:numRef>
          </c:val>
          <c:smooth val="0"/>
        </c:ser>
        <c:dLbls>
          <c:showLegendKey val="0"/>
          <c:showVal val="0"/>
          <c:showCatName val="0"/>
          <c:showSerName val="0"/>
          <c:showPercent val="0"/>
          <c:showBubbleSize val="0"/>
        </c:dLbls>
        <c:marker val="1"/>
        <c:smooth val="0"/>
        <c:axId val="209712232"/>
        <c:axId val="209712624"/>
      </c:lineChart>
      <c:dateAx>
        <c:axId val="209712232"/>
        <c:scaling>
          <c:orientation val="minMax"/>
        </c:scaling>
        <c:delete val="1"/>
        <c:axPos val="b"/>
        <c:numFmt formatCode="ge" sourceLinked="1"/>
        <c:majorTickMark val="none"/>
        <c:minorTickMark val="none"/>
        <c:tickLblPos val="none"/>
        <c:crossAx val="209712624"/>
        <c:crosses val="autoZero"/>
        <c:auto val="1"/>
        <c:lblOffset val="100"/>
        <c:baseTimeUnit val="years"/>
      </c:dateAx>
      <c:valAx>
        <c:axId val="20971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12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73.48</c:v>
                </c:pt>
                <c:pt idx="1">
                  <c:v>73.91</c:v>
                </c:pt>
                <c:pt idx="2">
                  <c:v>69.97</c:v>
                </c:pt>
                <c:pt idx="3">
                  <c:v>72.180000000000007</c:v>
                </c:pt>
                <c:pt idx="4">
                  <c:v>78.12</c:v>
                </c:pt>
              </c:numCache>
            </c:numRef>
          </c:val>
        </c:ser>
        <c:dLbls>
          <c:showLegendKey val="0"/>
          <c:showVal val="0"/>
          <c:showCatName val="0"/>
          <c:showSerName val="0"/>
          <c:showPercent val="0"/>
          <c:showBubbleSize val="0"/>
        </c:dLbls>
        <c:gapWidth val="150"/>
        <c:axId val="209713800"/>
        <c:axId val="209714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65.599999999999994</c:v>
                </c:pt>
                <c:pt idx="1">
                  <c:v>64.459999999999994</c:v>
                </c:pt>
                <c:pt idx="2">
                  <c:v>63.45</c:v>
                </c:pt>
                <c:pt idx="3">
                  <c:v>84.73</c:v>
                </c:pt>
                <c:pt idx="4">
                  <c:v>83.96</c:v>
                </c:pt>
              </c:numCache>
            </c:numRef>
          </c:val>
          <c:smooth val="0"/>
        </c:ser>
        <c:dLbls>
          <c:showLegendKey val="0"/>
          <c:showVal val="0"/>
          <c:showCatName val="0"/>
          <c:showSerName val="0"/>
          <c:showPercent val="0"/>
          <c:showBubbleSize val="0"/>
        </c:dLbls>
        <c:marker val="1"/>
        <c:smooth val="0"/>
        <c:axId val="209713800"/>
        <c:axId val="209714192"/>
      </c:lineChart>
      <c:dateAx>
        <c:axId val="209713800"/>
        <c:scaling>
          <c:orientation val="minMax"/>
        </c:scaling>
        <c:delete val="1"/>
        <c:axPos val="b"/>
        <c:numFmt formatCode="ge" sourceLinked="1"/>
        <c:majorTickMark val="none"/>
        <c:minorTickMark val="none"/>
        <c:tickLblPos val="none"/>
        <c:crossAx val="209714192"/>
        <c:crosses val="autoZero"/>
        <c:auto val="1"/>
        <c:lblOffset val="100"/>
        <c:baseTimeUnit val="years"/>
      </c:dateAx>
      <c:valAx>
        <c:axId val="20971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13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69.95</c:v>
                </c:pt>
                <c:pt idx="1">
                  <c:v>72.59</c:v>
                </c:pt>
                <c:pt idx="2">
                  <c:v>42.82</c:v>
                </c:pt>
                <c:pt idx="3">
                  <c:v>74.77</c:v>
                </c:pt>
                <c:pt idx="4">
                  <c:v>76.2</c:v>
                </c:pt>
              </c:numCache>
            </c:numRef>
          </c:val>
        </c:ser>
        <c:dLbls>
          <c:showLegendKey val="0"/>
          <c:showVal val="0"/>
          <c:showCatName val="0"/>
          <c:showSerName val="0"/>
          <c:showPercent val="0"/>
          <c:showBubbleSize val="0"/>
        </c:dLbls>
        <c:gapWidth val="150"/>
        <c:axId val="228779416"/>
        <c:axId val="228779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779416"/>
        <c:axId val="228779808"/>
      </c:lineChart>
      <c:dateAx>
        <c:axId val="228779416"/>
        <c:scaling>
          <c:orientation val="minMax"/>
        </c:scaling>
        <c:delete val="1"/>
        <c:axPos val="b"/>
        <c:numFmt formatCode="ge" sourceLinked="1"/>
        <c:majorTickMark val="none"/>
        <c:minorTickMark val="none"/>
        <c:tickLblPos val="none"/>
        <c:crossAx val="228779808"/>
        <c:crosses val="autoZero"/>
        <c:auto val="1"/>
        <c:lblOffset val="100"/>
        <c:baseTimeUnit val="years"/>
      </c:dateAx>
      <c:valAx>
        <c:axId val="22877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79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780984"/>
        <c:axId val="2287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780984"/>
        <c:axId val="228781376"/>
      </c:lineChart>
      <c:dateAx>
        <c:axId val="228780984"/>
        <c:scaling>
          <c:orientation val="minMax"/>
        </c:scaling>
        <c:delete val="1"/>
        <c:axPos val="b"/>
        <c:numFmt formatCode="ge" sourceLinked="1"/>
        <c:majorTickMark val="none"/>
        <c:minorTickMark val="none"/>
        <c:tickLblPos val="none"/>
        <c:crossAx val="228781376"/>
        <c:crosses val="autoZero"/>
        <c:auto val="1"/>
        <c:lblOffset val="100"/>
        <c:baseTimeUnit val="years"/>
      </c:dateAx>
      <c:valAx>
        <c:axId val="2287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8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782552"/>
        <c:axId val="22878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782552"/>
        <c:axId val="228782944"/>
      </c:lineChart>
      <c:dateAx>
        <c:axId val="228782552"/>
        <c:scaling>
          <c:orientation val="minMax"/>
        </c:scaling>
        <c:delete val="1"/>
        <c:axPos val="b"/>
        <c:numFmt formatCode="ge" sourceLinked="1"/>
        <c:majorTickMark val="none"/>
        <c:minorTickMark val="none"/>
        <c:tickLblPos val="none"/>
        <c:crossAx val="228782944"/>
        <c:crosses val="autoZero"/>
        <c:auto val="1"/>
        <c:lblOffset val="100"/>
        <c:baseTimeUnit val="years"/>
      </c:dateAx>
      <c:valAx>
        <c:axId val="22878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8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784120"/>
        <c:axId val="22878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784120"/>
        <c:axId val="228784512"/>
      </c:lineChart>
      <c:dateAx>
        <c:axId val="228784120"/>
        <c:scaling>
          <c:orientation val="minMax"/>
        </c:scaling>
        <c:delete val="1"/>
        <c:axPos val="b"/>
        <c:numFmt formatCode="ge" sourceLinked="1"/>
        <c:majorTickMark val="none"/>
        <c:minorTickMark val="none"/>
        <c:tickLblPos val="none"/>
        <c:crossAx val="228784512"/>
        <c:crosses val="autoZero"/>
        <c:auto val="1"/>
        <c:lblOffset val="100"/>
        <c:baseTimeUnit val="years"/>
      </c:dateAx>
      <c:valAx>
        <c:axId val="22878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84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8785688"/>
        <c:axId val="228786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8785688"/>
        <c:axId val="228786080"/>
      </c:lineChart>
      <c:dateAx>
        <c:axId val="228785688"/>
        <c:scaling>
          <c:orientation val="minMax"/>
        </c:scaling>
        <c:delete val="1"/>
        <c:axPos val="b"/>
        <c:numFmt formatCode="ge" sourceLinked="1"/>
        <c:majorTickMark val="none"/>
        <c:minorTickMark val="none"/>
        <c:tickLblPos val="none"/>
        <c:crossAx val="228786080"/>
        <c:crosses val="autoZero"/>
        <c:auto val="1"/>
        <c:lblOffset val="100"/>
        <c:baseTimeUnit val="years"/>
      </c:dateAx>
      <c:valAx>
        <c:axId val="22878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8785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1578.06</c:v>
                </c:pt>
                <c:pt idx="1">
                  <c:v>1395.47</c:v>
                </c:pt>
                <c:pt idx="2">
                  <c:v>760.45</c:v>
                </c:pt>
                <c:pt idx="3">
                  <c:v>1731.47</c:v>
                </c:pt>
                <c:pt idx="4">
                  <c:v>786.82</c:v>
                </c:pt>
              </c:numCache>
            </c:numRef>
          </c:val>
        </c:ser>
        <c:dLbls>
          <c:showLegendKey val="0"/>
          <c:showVal val="0"/>
          <c:showCatName val="0"/>
          <c:showSerName val="0"/>
          <c:showPercent val="0"/>
          <c:showBubbleSize val="0"/>
        </c:dLbls>
        <c:gapWidth val="150"/>
        <c:axId val="209707528"/>
        <c:axId val="20970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1749.66</c:v>
                </c:pt>
                <c:pt idx="1">
                  <c:v>1791.46</c:v>
                </c:pt>
                <c:pt idx="2">
                  <c:v>1826.49</c:v>
                </c:pt>
                <c:pt idx="3">
                  <c:v>1203.71</c:v>
                </c:pt>
                <c:pt idx="4">
                  <c:v>1162.3599999999999</c:v>
                </c:pt>
              </c:numCache>
            </c:numRef>
          </c:val>
          <c:smooth val="0"/>
        </c:ser>
        <c:dLbls>
          <c:showLegendKey val="0"/>
          <c:showVal val="0"/>
          <c:showCatName val="0"/>
          <c:showSerName val="0"/>
          <c:showPercent val="0"/>
          <c:showBubbleSize val="0"/>
        </c:dLbls>
        <c:marker val="1"/>
        <c:smooth val="0"/>
        <c:axId val="209707528"/>
        <c:axId val="209707920"/>
      </c:lineChart>
      <c:dateAx>
        <c:axId val="209707528"/>
        <c:scaling>
          <c:orientation val="minMax"/>
        </c:scaling>
        <c:delete val="1"/>
        <c:axPos val="b"/>
        <c:numFmt formatCode="ge" sourceLinked="1"/>
        <c:majorTickMark val="none"/>
        <c:minorTickMark val="none"/>
        <c:tickLblPos val="none"/>
        <c:crossAx val="209707920"/>
        <c:crosses val="autoZero"/>
        <c:auto val="1"/>
        <c:lblOffset val="100"/>
        <c:baseTimeUnit val="years"/>
      </c:dateAx>
      <c:valAx>
        <c:axId val="20970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0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69.14</c:v>
                </c:pt>
                <c:pt idx="1">
                  <c:v>67.75</c:v>
                </c:pt>
                <c:pt idx="2">
                  <c:v>86.57</c:v>
                </c:pt>
                <c:pt idx="3">
                  <c:v>78.599999999999994</c:v>
                </c:pt>
                <c:pt idx="4">
                  <c:v>81.59</c:v>
                </c:pt>
              </c:numCache>
            </c:numRef>
          </c:val>
        </c:ser>
        <c:dLbls>
          <c:showLegendKey val="0"/>
          <c:showVal val="0"/>
          <c:showCatName val="0"/>
          <c:showSerName val="0"/>
          <c:showPercent val="0"/>
          <c:showBubbleSize val="0"/>
        </c:dLbls>
        <c:gapWidth val="150"/>
        <c:axId val="209709096"/>
        <c:axId val="20970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54.46</c:v>
                </c:pt>
                <c:pt idx="1">
                  <c:v>51.28</c:v>
                </c:pt>
                <c:pt idx="2">
                  <c:v>48</c:v>
                </c:pt>
                <c:pt idx="3">
                  <c:v>69.739999999999995</c:v>
                </c:pt>
                <c:pt idx="4">
                  <c:v>68.209999999999994</c:v>
                </c:pt>
              </c:numCache>
            </c:numRef>
          </c:val>
          <c:smooth val="0"/>
        </c:ser>
        <c:dLbls>
          <c:showLegendKey val="0"/>
          <c:showVal val="0"/>
          <c:showCatName val="0"/>
          <c:showSerName val="0"/>
          <c:showPercent val="0"/>
          <c:showBubbleSize val="0"/>
        </c:dLbls>
        <c:marker val="1"/>
        <c:smooth val="0"/>
        <c:axId val="209709096"/>
        <c:axId val="209709488"/>
      </c:lineChart>
      <c:dateAx>
        <c:axId val="209709096"/>
        <c:scaling>
          <c:orientation val="minMax"/>
        </c:scaling>
        <c:delete val="1"/>
        <c:axPos val="b"/>
        <c:numFmt formatCode="ge" sourceLinked="1"/>
        <c:majorTickMark val="none"/>
        <c:minorTickMark val="none"/>
        <c:tickLblPos val="none"/>
        <c:crossAx val="209709488"/>
        <c:crosses val="autoZero"/>
        <c:auto val="1"/>
        <c:lblOffset val="100"/>
        <c:baseTimeUnit val="years"/>
      </c:dateAx>
      <c:valAx>
        <c:axId val="20970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0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237.32</c:v>
                </c:pt>
                <c:pt idx="1">
                  <c:v>240.31</c:v>
                </c:pt>
                <c:pt idx="2">
                  <c:v>187.66</c:v>
                </c:pt>
                <c:pt idx="3">
                  <c:v>208.94</c:v>
                </c:pt>
                <c:pt idx="4">
                  <c:v>204.23</c:v>
                </c:pt>
              </c:numCache>
            </c:numRef>
          </c:val>
        </c:ser>
        <c:dLbls>
          <c:showLegendKey val="0"/>
          <c:showVal val="0"/>
          <c:showCatName val="0"/>
          <c:showSerName val="0"/>
          <c:showPercent val="0"/>
          <c:showBubbleSize val="0"/>
        </c:dLbls>
        <c:gapWidth val="150"/>
        <c:axId val="209710664"/>
        <c:axId val="20971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293.08999999999997</c:v>
                </c:pt>
                <c:pt idx="1">
                  <c:v>311.81</c:v>
                </c:pt>
                <c:pt idx="2">
                  <c:v>334.37</c:v>
                </c:pt>
                <c:pt idx="3">
                  <c:v>248.89</c:v>
                </c:pt>
                <c:pt idx="4">
                  <c:v>250.84</c:v>
                </c:pt>
              </c:numCache>
            </c:numRef>
          </c:val>
          <c:smooth val="0"/>
        </c:ser>
        <c:dLbls>
          <c:showLegendKey val="0"/>
          <c:showVal val="0"/>
          <c:showCatName val="0"/>
          <c:showSerName val="0"/>
          <c:showPercent val="0"/>
          <c:showBubbleSize val="0"/>
        </c:dLbls>
        <c:marker val="1"/>
        <c:smooth val="0"/>
        <c:axId val="209710664"/>
        <c:axId val="209711056"/>
      </c:lineChart>
      <c:dateAx>
        <c:axId val="209710664"/>
        <c:scaling>
          <c:orientation val="minMax"/>
        </c:scaling>
        <c:delete val="1"/>
        <c:axPos val="b"/>
        <c:numFmt formatCode="ge" sourceLinked="1"/>
        <c:majorTickMark val="none"/>
        <c:minorTickMark val="none"/>
        <c:tickLblPos val="none"/>
        <c:crossAx val="209711056"/>
        <c:crosses val="autoZero"/>
        <c:auto val="1"/>
        <c:lblOffset val="100"/>
        <c:baseTimeUnit val="years"/>
      </c:dateAx>
      <c:valAx>
        <c:axId val="20971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710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小国町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8123</v>
      </c>
      <c r="AM8" s="64"/>
      <c r="AN8" s="64"/>
      <c r="AO8" s="64"/>
      <c r="AP8" s="64"/>
      <c r="AQ8" s="64"/>
      <c r="AR8" s="64"/>
      <c r="AS8" s="64"/>
      <c r="AT8" s="63">
        <f>データ!S6</f>
        <v>737.56</v>
      </c>
      <c r="AU8" s="63"/>
      <c r="AV8" s="63"/>
      <c r="AW8" s="63"/>
      <c r="AX8" s="63"/>
      <c r="AY8" s="63"/>
      <c r="AZ8" s="63"/>
      <c r="BA8" s="63"/>
      <c r="BB8" s="63">
        <f>データ!T6</f>
        <v>11.01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59.05</v>
      </c>
      <c r="Q10" s="63"/>
      <c r="R10" s="63"/>
      <c r="S10" s="63"/>
      <c r="T10" s="63"/>
      <c r="U10" s="63"/>
      <c r="V10" s="63"/>
      <c r="W10" s="63">
        <f>データ!P6</f>
        <v>75.33</v>
      </c>
      <c r="X10" s="63"/>
      <c r="Y10" s="63"/>
      <c r="Z10" s="63"/>
      <c r="AA10" s="63"/>
      <c r="AB10" s="63"/>
      <c r="AC10" s="63"/>
      <c r="AD10" s="64">
        <f>データ!Q6</f>
        <v>3240</v>
      </c>
      <c r="AE10" s="64"/>
      <c r="AF10" s="64"/>
      <c r="AG10" s="64"/>
      <c r="AH10" s="64"/>
      <c r="AI10" s="64"/>
      <c r="AJ10" s="64"/>
      <c r="AK10" s="2"/>
      <c r="AL10" s="64">
        <f>データ!U6</f>
        <v>4744</v>
      </c>
      <c r="AM10" s="64"/>
      <c r="AN10" s="64"/>
      <c r="AO10" s="64"/>
      <c r="AP10" s="64"/>
      <c r="AQ10" s="64"/>
      <c r="AR10" s="64"/>
      <c r="AS10" s="64"/>
      <c r="AT10" s="63">
        <f>データ!V6</f>
        <v>2.04</v>
      </c>
      <c r="AU10" s="63"/>
      <c r="AV10" s="63"/>
      <c r="AW10" s="63"/>
      <c r="AX10" s="63"/>
      <c r="AY10" s="63"/>
      <c r="AZ10" s="63"/>
      <c r="BA10" s="63"/>
      <c r="BB10" s="63">
        <f>データ!W6</f>
        <v>2325.4899999999998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64017</v>
      </c>
      <c r="D6" s="31">
        <f t="shared" si="3"/>
        <v>47</v>
      </c>
      <c r="E6" s="31">
        <f t="shared" si="3"/>
        <v>17</v>
      </c>
      <c r="F6" s="31">
        <f t="shared" si="3"/>
        <v>1</v>
      </c>
      <c r="G6" s="31">
        <f t="shared" si="3"/>
        <v>0</v>
      </c>
      <c r="H6" s="31" t="str">
        <f t="shared" si="3"/>
        <v>山形県　小国町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59.05</v>
      </c>
      <c r="P6" s="32">
        <f t="shared" si="3"/>
        <v>75.33</v>
      </c>
      <c r="Q6" s="32">
        <f t="shared" si="3"/>
        <v>3240</v>
      </c>
      <c r="R6" s="32">
        <f t="shared" si="3"/>
        <v>8123</v>
      </c>
      <c r="S6" s="32">
        <f t="shared" si="3"/>
        <v>737.56</v>
      </c>
      <c r="T6" s="32">
        <f t="shared" si="3"/>
        <v>11.01</v>
      </c>
      <c r="U6" s="32">
        <f t="shared" si="3"/>
        <v>4744</v>
      </c>
      <c r="V6" s="32">
        <f t="shared" si="3"/>
        <v>2.04</v>
      </c>
      <c r="W6" s="32">
        <f t="shared" si="3"/>
        <v>2325.4899999999998</v>
      </c>
      <c r="X6" s="33">
        <f>IF(X7="",NA(),X7)</f>
        <v>69.95</v>
      </c>
      <c r="Y6" s="33">
        <f t="shared" ref="Y6:AG6" si="4">IF(Y7="",NA(),Y7)</f>
        <v>72.59</v>
      </c>
      <c r="Z6" s="33">
        <f t="shared" si="4"/>
        <v>42.82</v>
      </c>
      <c r="AA6" s="33">
        <f t="shared" si="4"/>
        <v>74.77</v>
      </c>
      <c r="AB6" s="33">
        <f t="shared" si="4"/>
        <v>76.2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1578.06</v>
      </c>
      <c r="BF6" s="33">
        <f t="shared" ref="BF6:BN6" si="7">IF(BF7="",NA(),BF7)</f>
        <v>1395.47</v>
      </c>
      <c r="BG6" s="33">
        <f t="shared" si="7"/>
        <v>760.45</v>
      </c>
      <c r="BH6" s="33">
        <f t="shared" si="7"/>
        <v>1731.47</v>
      </c>
      <c r="BI6" s="33">
        <f t="shared" si="7"/>
        <v>786.82</v>
      </c>
      <c r="BJ6" s="33">
        <f t="shared" si="7"/>
        <v>1749.66</v>
      </c>
      <c r="BK6" s="33">
        <f t="shared" si="7"/>
        <v>1791.46</v>
      </c>
      <c r="BL6" s="33">
        <f t="shared" si="7"/>
        <v>1826.49</v>
      </c>
      <c r="BM6" s="33">
        <f t="shared" si="7"/>
        <v>1203.71</v>
      </c>
      <c r="BN6" s="33">
        <f t="shared" si="7"/>
        <v>1162.3599999999999</v>
      </c>
      <c r="BO6" s="32" t="str">
        <f>IF(BO7="","",IF(BO7="-","【-】","【"&amp;SUBSTITUTE(TEXT(BO7,"#,##0.00"),"-","△")&amp;"】"))</f>
        <v>【763.62】</v>
      </c>
      <c r="BP6" s="33">
        <f>IF(BP7="",NA(),BP7)</f>
        <v>69.14</v>
      </c>
      <c r="BQ6" s="33">
        <f t="shared" ref="BQ6:BY6" si="8">IF(BQ7="",NA(),BQ7)</f>
        <v>67.75</v>
      </c>
      <c r="BR6" s="33">
        <f t="shared" si="8"/>
        <v>86.57</v>
      </c>
      <c r="BS6" s="33">
        <f t="shared" si="8"/>
        <v>78.599999999999994</v>
      </c>
      <c r="BT6" s="33">
        <f t="shared" si="8"/>
        <v>81.59</v>
      </c>
      <c r="BU6" s="33">
        <f t="shared" si="8"/>
        <v>54.46</v>
      </c>
      <c r="BV6" s="33">
        <f t="shared" si="8"/>
        <v>51.28</v>
      </c>
      <c r="BW6" s="33">
        <f t="shared" si="8"/>
        <v>48</v>
      </c>
      <c r="BX6" s="33">
        <f t="shared" si="8"/>
        <v>69.739999999999995</v>
      </c>
      <c r="BY6" s="33">
        <f t="shared" si="8"/>
        <v>68.209999999999994</v>
      </c>
      <c r="BZ6" s="32" t="str">
        <f>IF(BZ7="","",IF(BZ7="-","【-】","【"&amp;SUBSTITUTE(TEXT(BZ7,"#,##0.00"),"-","△")&amp;"】"))</f>
        <v>【98.53】</v>
      </c>
      <c r="CA6" s="33">
        <f>IF(CA7="",NA(),CA7)</f>
        <v>237.32</v>
      </c>
      <c r="CB6" s="33">
        <f t="shared" ref="CB6:CJ6" si="9">IF(CB7="",NA(),CB7)</f>
        <v>240.31</v>
      </c>
      <c r="CC6" s="33">
        <f t="shared" si="9"/>
        <v>187.66</v>
      </c>
      <c r="CD6" s="33">
        <f t="shared" si="9"/>
        <v>208.94</v>
      </c>
      <c r="CE6" s="33">
        <f t="shared" si="9"/>
        <v>204.23</v>
      </c>
      <c r="CF6" s="33">
        <f t="shared" si="9"/>
        <v>293.08999999999997</v>
      </c>
      <c r="CG6" s="33">
        <f t="shared" si="9"/>
        <v>311.81</v>
      </c>
      <c r="CH6" s="33">
        <f t="shared" si="9"/>
        <v>334.37</v>
      </c>
      <c r="CI6" s="33">
        <f t="shared" si="9"/>
        <v>248.89</v>
      </c>
      <c r="CJ6" s="33">
        <f t="shared" si="9"/>
        <v>250.84</v>
      </c>
      <c r="CK6" s="32" t="str">
        <f>IF(CK7="","",IF(CK7="-","【-】","【"&amp;SUBSTITUTE(TEXT(CK7,"#,##0.00"),"-","△")&amp;"】"))</f>
        <v>【139.70】</v>
      </c>
      <c r="CL6" s="33">
        <f>IF(CL7="",NA(),CL7)</f>
        <v>61.09</v>
      </c>
      <c r="CM6" s="33">
        <f t="shared" ref="CM6:CU6" si="10">IF(CM7="",NA(),CM7)</f>
        <v>62.27</v>
      </c>
      <c r="CN6" s="33">
        <f t="shared" si="10"/>
        <v>67.14</v>
      </c>
      <c r="CO6" s="33">
        <f t="shared" si="10"/>
        <v>63.55</v>
      </c>
      <c r="CP6" s="33">
        <f t="shared" si="10"/>
        <v>56.32</v>
      </c>
      <c r="CQ6" s="33">
        <f t="shared" si="10"/>
        <v>38.950000000000003</v>
      </c>
      <c r="CR6" s="33">
        <f t="shared" si="10"/>
        <v>41.95</v>
      </c>
      <c r="CS6" s="33">
        <f t="shared" si="10"/>
        <v>40.71</v>
      </c>
      <c r="CT6" s="33">
        <f t="shared" si="10"/>
        <v>49.89</v>
      </c>
      <c r="CU6" s="33">
        <f t="shared" si="10"/>
        <v>49.39</v>
      </c>
      <c r="CV6" s="32" t="str">
        <f>IF(CV7="","",IF(CV7="-","【-】","【"&amp;SUBSTITUTE(TEXT(CV7,"#,##0.00"),"-","△")&amp;"】"))</f>
        <v>【60.01】</v>
      </c>
      <c r="CW6" s="33">
        <f>IF(CW7="",NA(),CW7)</f>
        <v>73.48</v>
      </c>
      <c r="CX6" s="33">
        <f t="shared" ref="CX6:DF6" si="11">IF(CX7="",NA(),CX7)</f>
        <v>73.91</v>
      </c>
      <c r="CY6" s="33">
        <f t="shared" si="11"/>
        <v>69.97</v>
      </c>
      <c r="CZ6" s="33">
        <f t="shared" si="11"/>
        <v>72.180000000000007</v>
      </c>
      <c r="DA6" s="33">
        <f t="shared" si="11"/>
        <v>78.12</v>
      </c>
      <c r="DB6" s="33">
        <f t="shared" si="11"/>
        <v>65.599999999999994</v>
      </c>
      <c r="DC6" s="33">
        <f t="shared" si="11"/>
        <v>64.459999999999994</v>
      </c>
      <c r="DD6" s="33">
        <f t="shared" si="11"/>
        <v>63.45</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0.18</v>
      </c>
      <c r="EJ6" s="33">
        <f t="shared" si="14"/>
        <v>0.14000000000000001</v>
      </c>
      <c r="EK6" s="32">
        <f t="shared" si="14"/>
        <v>0</v>
      </c>
      <c r="EL6" s="33">
        <f t="shared" si="14"/>
        <v>0.03</v>
      </c>
      <c r="EM6" s="33">
        <f t="shared" si="14"/>
        <v>0.15</v>
      </c>
      <c r="EN6" s="32" t="str">
        <f>IF(EN7="","",IF(EN7="-","【-】","【"&amp;SUBSTITUTE(TEXT(EN7,"#,##0.00"),"-","△")&amp;"】"))</f>
        <v>【0.23】</v>
      </c>
    </row>
    <row r="7" spans="1:144" s="34" customFormat="1">
      <c r="A7" s="26"/>
      <c r="B7" s="35">
        <v>2015</v>
      </c>
      <c r="C7" s="35">
        <v>64017</v>
      </c>
      <c r="D7" s="35">
        <v>47</v>
      </c>
      <c r="E7" s="35">
        <v>17</v>
      </c>
      <c r="F7" s="35">
        <v>1</v>
      </c>
      <c r="G7" s="35">
        <v>0</v>
      </c>
      <c r="H7" s="35" t="s">
        <v>96</v>
      </c>
      <c r="I7" s="35" t="s">
        <v>97</v>
      </c>
      <c r="J7" s="35" t="s">
        <v>98</v>
      </c>
      <c r="K7" s="35" t="s">
        <v>99</v>
      </c>
      <c r="L7" s="35" t="s">
        <v>100</v>
      </c>
      <c r="M7" s="36" t="s">
        <v>101</v>
      </c>
      <c r="N7" s="36" t="s">
        <v>102</v>
      </c>
      <c r="O7" s="36">
        <v>59.05</v>
      </c>
      <c r="P7" s="36">
        <v>75.33</v>
      </c>
      <c r="Q7" s="36">
        <v>3240</v>
      </c>
      <c r="R7" s="36">
        <v>8123</v>
      </c>
      <c r="S7" s="36">
        <v>737.56</v>
      </c>
      <c r="T7" s="36">
        <v>11.01</v>
      </c>
      <c r="U7" s="36">
        <v>4744</v>
      </c>
      <c r="V7" s="36">
        <v>2.04</v>
      </c>
      <c r="W7" s="36">
        <v>2325.4899999999998</v>
      </c>
      <c r="X7" s="36">
        <v>69.95</v>
      </c>
      <c r="Y7" s="36">
        <v>72.59</v>
      </c>
      <c r="Z7" s="36">
        <v>42.82</v>
      </c>
      <c r="AA7" s="36">
        <v>74.77</v>
      </c>
      <c r="AB7" s="36">
        <v>76.2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1578.06</v>
      </c>
      <c r="BF7" s="36">
        <v>1395.47</v>
      </c>
      <c r="BG7" s="36">
        <v>760.45</v>
      </c>
      <c r="BH7" s="36">
        <v>1731.47</v>
      </c>
      <c r="BI7" s="36">
        <v>786.82</v>
      </c>
      <c r="BJ7" s="36">
        <v>1749.66</v>
      </c>
      <c r="BK7" s="36">
        <v>1791.46</v>
      </c>
      <c r="BL7" s="36">
        <v>1826.49</v>
      </c>
      <c r="BM7" s="36">
        <v>1203.71</v>
      </c>
      <c r="BN7" s="36">
        <v>1162.3599999999999</v>
      </c>
      <c r="BO7" s="36">
        <v>763.62</v>
      </c>
      <c r="BP7" s="36">
        <v>69.14</v>
      </c>
      <c r="BQ7" s="36">
        <v>67.75</v>
      </c>
      <c r="BR7" s="36">
        <v>86.57</v>
      </c>
      <c r="BS7" s="36">
        <v>78.599999999999994</v>
      </c>
      <c r="BT7" s="36">
        <v>81.59</v>
      </c>
      <c r="BU7" s="36">
        <v>54.46</v>
      </c>
      <c r="BV7" s="36">
        <v>51.28</v>
      </c>
      <c r="BW7" s="36">
        <v>48</v>
      </c>
      <c r="BX7" s="36">
        <v>69.739999999999995</v>
      </c>
      <c r="BY7" s="36">
        <v>68.209999999999994</v>
      </c>
      <c r="BZ7" s="36">
        <v>98.53</v>
      </c>
      <c r="CA7" s="36">
        <v>237.32</v>
      </c>
      <c r="CB7" s="36">
        <v>240.31</v>
      </c>
      <c r="CC7" s="36">
        <v>187.66</v>
      </c>
      <c r="CD7" s="36">
        <v>208.94</v>
      </c>
      <c r="CE7" s="36">
        <v>204.23</v>
      </c>
      <c r="CF7" s="36">
        <v>293.08999999999997</v>
      </c>
      <c r="CG7" s="36">
        <v>311.81</v>
      </c>
      <c r="CH7" s="36">
        <v>334.37</v>
      </c>
      <c r="CI7" s="36">
        <v>248.89</v>
      </c>
      <c r="CJ7" s="36">
        <v>250.84</v>
      </c>
      <c r="CK7" s="36">
        <v>139.69999999999999</v>
      </c>
      <c r="CL7" s="36">
        <v>61.09</v>
      </c>
      <c r="CM7" s="36">
        <v>62.27</v>
      </c>
      <c r="CN7" s="36">
        <v>67.14</v>
      </c>
      <c r="CO7" s="36">
        <v>63.55</v>
      </c>
      <c r="CP7" s="36">
        <v>56.32</v>
      </c>
      <c r="CQ7" s="36">
        <v>38.950000000000003</v>
      </c>
      <c r="CR7" s="36">
        <v>41.95</v>
      </c>
      <c r="CS7" s="36">
        <v>40.71</v>
      </c>
      <c r="CT7" s="36">
        <v>49.89</v>
      </c>
      <c r="CU7" s="36">
        <v>49.39</v>
      </c>
      <c r="CV7" s="36">
        <v>60.01</v>
      </c>
      <c r="CW7" s="36">
        <v>73.48</v>
      </c>
      <c r="CX7" s="36">
        <v>73.91</v>
      </c>
      <c r="CY7" s="36">
        <v>69.97</v>
      </c>
      <c r="CZ7" s="36">
        <v>72.180000000000007</v>
      </c>
      <c r="DA7" s="36">
        <v>78.12</v>
      </c>
      <c r="DB7" s="36">
        <v>65.599999999999994</v>
      </c>
      <c r="DC7" s="36">
        <v>64.459999999999994</v>
      </c>
      <c r="DD7" s="36">
        <v>63.45</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0.18</v>
      </c>
      <c r="EJ7" s="36">
        <v>0.14000000000000001</v>
      </c>
      <c r="EK7" s="36">
        <v>0</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小国町役場</cp:lastModifiedBy>
  <cp:lastPrinted>2017-02-14T02:17:29Z</cp:lastPrinted>
  <dcterms:created xsi:type="dcterms:W3CDTF">2017-02-08T02:45:27Z</dcterms:created>
  <dcterms:modified xsi:type="dcterms:W3CDTF">2017-02-14T02:18:50Z</dcterms:modified>
  <cp:category/>
</cp:coreProperties>
</file>