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105" windowWidth="14940" windowHeight="783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<sst xmlns="http://schemas.openxmlformats.org/spreadsheetml/2006/main" count="221" uniqueCount="111">
  <si>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</si>
  <si>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</si>
  <si>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</si>
  <si>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</si>
  <si>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</si>
  <si>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</si>
  <si>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</si>
  <si>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</si>
  <si>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</si>
  <si>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</si>
  <si>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</si>
  <si>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</si>
  <si>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</si>
  <si>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</si>
  <si>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</si>
  <si>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</si>
  <si>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</si>
  <si>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</si>
  <si>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</si>
  <si>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</si>
  <si>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</si>
  <si>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</si>
  <si>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</si>
  <si>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</si>
  <si>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</si>
  <si>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</si>
  <si>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</si>
  <si>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</si>
  <si>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</si>
  <si>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</si>
  <si>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</si>
  <si>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</si>
  <si>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</si>
  <si>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</si>
  <si>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</si>
  <si>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</si>
  <si>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</si>
  <si>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</si>
  <si>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</si>
  <si>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</si>
  <si>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</si>
  <si>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</si>
  <si>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</si>
  <si>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</si>
  <si>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</si>
  <si>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</si>
  <si>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</si>
  <si>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</si>
  <si>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</si>
  <si>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</si>
  <si>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</si>
  <si>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</si>
  <si>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</si>
  <si>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</si>
  <si>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</si>
  <si>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</si>
  <si>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</si>
  <si>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</si>
  <si>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</si>
  <si>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</si>
  <si>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</si>
  <si>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</si>
  <si>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</si>
  <si>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</si>
  <si>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</si>
  <si>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</si>
  <si>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</si>
  <si>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</si>
  <si>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</si>
  <si>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</si>
  <si>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</si>
  <si>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</si>
  <si>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</si>
  <si>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</si>
  <si>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</si>
  <si>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</si>
  <si>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</si>
  <si>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</si>
  <si>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</si>
  <si>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</si>
  <si>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</si>
  <si>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</si>
  <si>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</si>
  <si>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</si>
  <si>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</si>
  <si>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</si>
  <si>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</si>
  <si>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</si>
  <si>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</si>
  <si>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</si>
  <si>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</si>
  <si>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</si>
  <si>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</si>
  <si>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</si>
  <si>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</si>
  <si>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</si>
  <si>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白鷹町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</si>
  <si>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</si>
  <si>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</si>
  <si>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</si>
  <si>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</si>
  <si>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</si>
  <si>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</si>
  <si>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</si>
  <si>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</si>
  <si>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</si>
  <si>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</si>
  <si>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</si>
  <si>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については、単年度で見れば１００％を下回っているものの、経年で比較した場合上昇傾向にあるため経営は改善しています。⑤経費回収率については、類似団体と比較すると近年ほとんど同じで横ばいの状況にあります。しかし、１００％を下回っており、営業収益だけで賄えず営業外収益で対応している状況にあります。浅立光穂センター・西高玉清葉センターの両施設とも事業が完了してからかなりの年数が経過しており、経年劣化による維持管理費がここ数年増加しています。今後の有収水量の大幅な増加も見込めないため、維持管理費の削減に努めるべきと考えます。⑥汚水処理原価については、類似団体と比較すると若干高い数値となっており、今後、維持管理費の削減及び有収水量の確保が必要であると考えられます。⑦施設利用率については、類似団体と比較すると、若干高い数値となっており適正であると考えます。⑧水洗化率については、類似団体と比較すると、大幅に高い数値で推移しています。これは、下水道加入人口が毎年着実に増えており、今後も増加するものと推察されます。</t>
    <rPh sb="1" eb="4">
      <t>シュウエキテキ</t>
    </rPh>
    <rPh sb="4" eb="6">
      <t>シュウシ</t>
    </rPh>
    <rPh sb="6" eb="8">
      <t>ヒリツ</t>
    </rPh>
    <rPh sb="14" eb="17">
      <t>タンネンド</t>
    </rPh>
    <rPh sb="18" eb="19">
      <t>ミ</t>
    </rPh>
    <rPh sb="26" eb="28">
      <t>シタマワ</t>
    </rPh>
    <rPh sb="36" eb="38">
      <t>ケイネン</t>
    </rPh>
    <rPh sb="39" eb="41">
      <t>ヒカク</t>
    </rPh>
    <rPh sb="43" eb="45">
      <t>バアイ</t>
    </rPh>
    <rPh sb="45" eb="47">
      <t>ジョウショウ</t>
    </rPh>
    <rPh sb="47" eb="49">
      <t>ケイコウ</t>
    </rPh>
    <rPh sb="54" eb="56">
      <t>ケイエイ</t>
    </rPh>
    <rPh sb="57" eb="59">
      <t>カイゼン</t>
    </rPh>
    <rPh sb="66" eb="68">
      <t>ケイヒ</t>
    </rPh>
    <rPh sb="68" eb="70">
      <t>カイシュウ</t>
    </rPh>
    <rPh sb="70" eb="71">
      <t>リツ</t>
    </rPh>
    <rPh sb="77" eb="79">
      <t>ルイジダ</t>
    </rPh>
    <rPh sb="191" eb="193">
      <t>ネンスウ</t>
    </rPh>
    <rPh sb="194" eb="196">
      <t>ケイカ</t>
    </rPh>
    <rPh sb="201" eb="203">
      <t>ケイネン</t>
    </rPh>
    <rPh sb="203" eb="205">
      <t>レッカ</t>
    </rPh>
    <rPh sb="208" eb="210">
      <t>イジ</t>
    </rPh>
    <rPh sb="210" eb="213">
      <t>カンリヒ</t>
    </rPh>
    <rPh sb="216" eb="218">
      <t>スウネン</t>
    </rPh>
    <rPh sb="218" eb="220">
      <t>ゾウカ</t>
    </rPh>
    <rPh sb="226" eb="228">
      <t>コンゴ</t>
    </rPh>
    <rPh sb="229" eb="231">
      <t>ユウシュウ</t>
    </rPh>
    <rPh sb="231" eb="233">
      <t>スイリョウ</t>
    </rPh>
    <rPh sb="234" eb="236">
      <t>オオハバ</t>
    </rPh>
    <rPh sb="237" eb="239">
      <t>ゾウカ</t>
    </rPh>
    <rPh sb="240" eb="242">
      <t>ミコ</t>
    </rPh>
    <rPh sb="248" eb="250">
      <t>イジ</t>
    </rPh>
    <rPh sb="250" eb="253">
      <t>カンリヒ</t>
    </rPh>
    <rPh sb="254" eb="256">
      <t>サクゲン</t>
    </rPh>
    <rPh sb="257" eb="258">
      <t>ツト</t>
    </rPh>
    <rPh sb="263" eb="264">
      <t>カンガ</t>
    </rPh>
    <rPh sb="269" eb="273">
      <t>オスイショリ</t>
    </rPh>
    <rPh sb="273" eb="275">
      <t>ゲンカ</t>
    </rPh>
    <rPh sb="281" eb="283">
      <t>ルイジダ</t>
    </rPh>
    <rPh sb="313" eb="315">
      <t>サクゲン</t>
    </rPh>
    <rPh sb="339" eb="341">
      <t>シセツ</t>
    </rPh>
    <rPh sb="341" eb="344">
      <t>リヨウリツ</t>
    </rPh>
    <rPh sb="350" eb="352">
      <t>ルイジ</t>
    </rPh>
    <rPh sb="352" eb="354">
      <t>ダンタイ</t>
    </rPh>
    <rPh sb="355" eb="357">
      <t>ヒカク</t>
    </rPh>
    <rPh sb="361" eb="363">
      <t>ジャッカン</t>
    </rPh>
    <rPh sb="363" eb="364">
      <t>タカ</t>
    </rPh>
    <rPh sb="365" eb="367">
      <t>スウチ</t>
    </rPh>
    <rPh sb="373" eb="375">
      <t>テキセイ</t>
    </rPh>
    <rPh sb="379" eb="380">
      <t>カンガ</t>
    </rPh>
    <rPh sb="385" eb="388">
      <t>スイセンカ</t>
    </rPh>
    <rPh sb="388" eb="389">
      <t>リツ</t>
    </rPh>
    <rPh sb="395" eb="399">
      <t>ルイジダンタイ</t>
    </rPh>
    <rPh sb="400" eb="402">
      <t>ヒカク</t>
    </rPh>
    <rPh sb="406" eb="408">
      <t>オオハバ</t>
    </rPh>
    <rPh sb="409" eb="410">
      <t>タカ</t>
    </rPh>
    <rPh sb="411" eb="413">
      <t>スウチ</t>
    </rPh>
    <rPh sb="414" eb="416">
      <t>スイイ</t>
    </rPh>
    <rPh sb="426" eb="429">
      <t>ゲスイドウ</t>
    </rPh>
    <rPh sb="429" eb="431">
      <t>カニュウ</t>
    </rPh>
    <rPh sb="431" eb="433">
      <t>ジンコウ</t>
    </rPh>
    <rPh sb="434" eb="436">
      <t>マイトシ</t>
    </rPh>
    <rPh sb="436" eb="438">
      <t>チャクジツ</t>
    </rPh>
    <rPh sb="439" eb="440">
      <t>フ</t>
    </rPh>
    <rPh sb="445" eb="447">
      <t>コンゴ</t>
    </rPh>
    <rPh sb="448" eb="450">
      <t>ゾウカ</t>
    </rPh>
    <rPh sb="455" eb="457">
      <t>スイサツ</t>
    </rPh>
    <phoneticPr fontId="4"/>
  </si>
  <si>
    <t>この事業においては、２施設とも事業完了後すでに長年経過しており、現在は維持管理費を重点的に行っております。経年劣化及び資材の高騰により施設の維持管理費は毎年増加している状況にあります。今後は、下水道への接続も視野に入れながら経費を削減するための手法を様々な面から検討していく予定です。</t>
    <rPh sb="2" eb="4">
      <t>ジギョウ</t>
    </rPh>
    <rPh sb="11" eb="13">
      <t>シセツ</t>
    </rPh>
    <rPh sb="15" eb="17">
      <t>ジギョウ</t>
    </rPh>
    <rPh sb="17" eb="19">
      <t>カンリョウ</t>
    </rPh>
    <rPh sb="19" eb="20">
      <t>ゴ</t>
    </rPh>
    <rPh sb="23" eb="25">
      <t>ナガネン</t>
    </rPh>
    <rPh sb="25" eb="27">
      <t>ケイカ</t>
    </rPh>
    <rPh sb="32" eb="34">
      <t>ゲンザイ</t>
    </rPh>
    <rPh sb="35" eb="37">
      <t>イジ</t>
    </rPh>
    <rPh sb="37" eb="40">
      <t>カンリヒ</t>
    </rPh>
    <rPh sb="41" eb="44">
      <t>ジュウテンテキ</t>
    </rPh>
    <rPh sb="45" eb="46">
      <t>オコナ</t>
    </rPh>
    <rPh sb="53" eb="55">
      <t>ケイネン</t>
    </rPh>
    <rPh sb="55" eb="57">
      <t>レッカ</t>
    </rPh>
    <rPh sb="57" eb="58">
      <t>オヨ</t>
    </rPh>
    <rPh sb="59" eb="61">
      <t>シザイ</t>
    </rPh>
    <rPh sb="62" eb="64">
      <t>コウトウ</t>
    </rPh>
    <rPh sb="67" eb="69">
      <t>シセツ</t>
    </rPh>
    <rPh sb="70" eb="72">
      <t>イジ</t>
    </rPh>
    <rPh sb="72" eb="75">
      <t>カンリヒ</t>
    </rPh>
    <rPh sb="76" eb="78">
      <t>マイトシ</t>
    </rPh>
    <rPh sb="78" eb="80">
      <t>ゾウカ</t>
    </rPh>
    <rPh sb="84" eb="86">
      <t>ジョウキョウ</t>
    </rPh>
    <rPh sb="92" eb="94">
      <t>コンゴ</t>
    </rPh>
    <rPh sb="96" eb="99">
      <t>ゲスイドウ</t>
    </rPh>
    <rPh sb="101" eb="103">
      <t>セツゾク</t>
    </rPh>
    <rPh sb="104" eb="106">
      <t>シヤ</t>
    </rPh>
    <rPh sb="107" eb="108">
      <t>イ</t>
    </rPh>
    <rPh sb="112" eb="114">
      <t>ケイヒ</t>
    </rPh>
    <rPh sb="115" eb="117">
      <t>サクゲン</t>
    </rPh>
    <rPh sb="122" eb="124">
      <t>シュホウ</t>
    </rPh>
    <rPh sb="125" eb="127">
      <t>サマザマ</t>
    </rPh>
    <rPh sb="128" eb="129">
      <t>メン</t>
    </rPh>
    <rPh sb="131" eb="133">
      <t>ケントウ</t>
    </rPh>
    <rPh sb="137" eb="139">
      <t>ヨテイ</t>
    </rPh>
    <phoneticPr fontId="4"/>
  </si>
  <si>
    <t>浅立光穂センターについては、平成28年度末で供用開始から20年、西高玉清葉センターについては13年を迎えます。どちらの施設も老朽化が激しい状況にあります。施設自体もそうですが、施設内の機械類の損耗がひどく、毎年修繕を行っている状況にあります。今後は、下水道への接続も視野に入れながら経費を削減するための手法を様々な面から検討していく予定です。</t>
    <rPh sb="0" eb="2">
      <t>アサダチ</t>
    </rPh>
    <rPh sb="2" eb="3">
      <t>ヒカリ</t>
    </rPh>
    <rPh sb="3" eb="4">
      <t>ホ</t>
    </rPh>
    <rPh sb="14" eb="16">
      <t>ヘイセイ</t>
    </rPh>
    <rPh sb="18" eb="21">
      <t>ネンドマツ</t>
    </rPh>
    <rPh sb="22" eb="24">
      <t>キョウヨウ</t>
    </rPh>
    <rPh sb="24" eb="26">
      <t>カイシ</t>
    </rPh>
    <rPh sb="30" eb="31">
      <t>ネン</t>
    </rPh>
    <rPh sb="32" eb="33">
      <t>ニシ</t>
    </rPh>
    <rPh sb="33" eb="34">
      <t>タカ</t>
    </rPh>
    <rPh sb="34" eb="35">
      <t>ダマ</t>
    </rPh>
    <rPh sb="35" eb="36">
      <t>キヨ</t>
    </rPh>
    <rPh sb="36" eb="37">
      <t>ハ</t>
    </rPh>
    <rPh sb="48" eb="49">
      <t>ネン</t>
    </rPh>
    <rPh sb="50" eb="51">
      <t>ムカ</t>
    </rPh>
    <rPh sb="59" eb="61">
      <t>シセツ</t>
    </rPh>
    <rPh sb="62" eb="65">
      <t>ロウキュウカ</t>
    </rPh>
    <rPh sb="66" eb="67">
      <t>ハゲ</t>
    </rPh>
    <rPh sb="69" eb="71">
      <t>ジョウキョウ</t>
    </rPh>
    <rPh sb="77" eb="79">
      <t>シセツ</t>
    </rPh>
    <rPh sb="79" eb="81">
      <t>ジタイ</t>
    </rPh>
    <rPh sb="88" eb="90">
      <t>シセツ</t>
    </rPh>
    <rPh sb="90" eb="91">
      <t>ナイ</t>
    </rPh>
    <rPh sb="92" eb="94">
      <t>キカイ</t>
    </rPh>
    <rPh sb="94" eb="95">
      <t>ルイ</t>
    </rPh>
    <rPh sb="96" eb="98">
      <t>ソンモウ</t>
    </rPh>
    <rPh sb="103" eb="105">
      <t>マイトシ</t>
    </rPh>
    <rPh sb="105" eb="107">
      <t>シュウゼン</t>
    </rPh>
    <rPh sb="108" eb="109">
      <t>オコナ</t>
    </rPh>
    <rPh sb="113" eb="115">
      <t>ジョウキョウ</t>
    </rPh>
    <rPh sb="121" eb="123">
      <t>コンゴ</t>
    </rPh>
    <rPh sb="125" eb="128">
      <t>ゲスイドウ</t>
    </rPh>
    <rPh sb="130" eb="132">
      <t>セツゾク</t>
    </rPh>
    <rPh sb="133" eb="135">
      <t>シヤ</t>
    </rPh>
    <rPh sb="136" eb="137">
      <t>イ</t>
    </rPh>
    <rPh sb="141" eb="143">
      <t>ケイヒ</t>
    </rPh>
    <rPh sb="144" eb="146">
      <t>サクゲン</t>
    </rPh>
    <rPh sb="151" eb="153">
      <t>シュホウ</t>
    </rPh>
    <rPh sb="154" eb="156">
      <t>サマザマ</t>
    </rPh>
    <rPh sb="157" eb="158">
      <t>メン</t>
    </rPh>
    <rPh sb="160" eb="162">
      <t>ケントウ</t>
    </rPh>
    <rPh sb="166" eb="168">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</si>
</sst>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9182976"/>
        <c:axId val="29201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0.02</c:v>
                </c:pt>
              </c:numCache>
            </c:numRef>
          </c:val>
          <c:smooth val="0"/>
        </c:ser>
        <c:dLbls>
          <c:showLegendKey val="0"/>
          <c:showVal val="0"/>
          <c:showCatName val="0"/>
          <c:showSerName val="0"/>
          <c:showPercent val="0"/>
          <c:showBubbleSize val="0"/>
        </c:dLbls>
        <c:marker val="1"/>
        <c:smooth val="0"/>
        <c:axId val="29182976"/>
        <c:axId val="29201536"/>
      </c:lineChart>
      <c:dateAx>
        <c:axId val="29182976"/>
        <c:scaling>
          <c:orientation val="minMax"/>
        </c:scaling>
        <c:delete val="1"/>
        <c:axPos val="b"/>
        <c:numFmt formatCode="ge" sourceLinked="1"/>
        <c:majorTickMark val="none"/>
        <c:minorTickMark val="none"/>
        <c:tickLblPos val="none"/>
        <c:crossAx val="29201536"/>
        <c:crosses val="autoZero"/>
        <c:auto val="1"/>
        <c:lblOffset val="100"/>
        <c:baseTimeUnit val="years"/>
      </c:dateAx>
      <c:valAx>
        <c:axId val="29201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1829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59.67</c:v>
                </c:pt>
                <c:pt idx="1">
                  <c:v>58.92</c:v>
                </c:pt>
                <c:pt idx="2">
                  <c:v>59.11</c:v>
                </c:pt>
                <c:pt idx="3">
                  <c:v>57.25</c:v>
                </c:pt>
                <c:pt idx="4">
                  <c:v>55.02</c:v>
                </c:pt>
              </c:numCache>
            </c:numRef>
          </c:val>
        </c:ser>
        <c:dLbls>
          <c:showLegendKey val="0"/>
          <c:showVal val="0"/>
          <c:showCatName val="0"/>
          <c:showSerName val="0"/>
          <c:showPercent val="0"/>
          <c:showBubbleSize val="0"/>
        </c:dLbls>
        <c:gapWidth val="150"/>
        <c:axId val="28857856"/>
        <c:axId val="2885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28857856"/>
        <c:axId val="28859776"/>
      </c:lineChart>
      <c:dateAx>
        <c:axId val="28857856"/>
        <c:scaling>
          <c:orientation val="minMax"/>
        </c:scaling>
        <c:delete val="1"/>
        <c:axPos val="b"/>
        <c:numFmt formatCode="ge" sourceLinked="1"/>
        <c:majorTickMark val="none"/>
        <c:minorTickMark val="none"/>
        <c:tickLblPos val="none"/>
        <c:crossAx val="28859776"/>
        <c:crosses val="autoZero"/>
        <c:auto val="1"/>
        <c:lblOffset val="100"/>
        <c:baseTimeUnit val="years"/>
      </c:dateAx>
      <c:valAx>
        <c:axId val="2885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85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85.99</c:v>
                </c:pt>
                <c:pt idx="1">
                  <c:v>87.08</c:v>
                </c:pt>
                <c:pt idx="2">
                  <c:v>87.54</c:v>
                </c:pt>
                <c:pt idx="3">
                  <c:v>89.97</c:v>
                </c:pt>
                <c:pt idx="4">
                  <c:v>91.82</c:v>
                </c:pt>
              </c:numCache>
            </c:numRef>
          </c:val>
        </c:ser>
        <c:dLbls>
          <c:showLegendKey val="0"/>
          <c:showVal val="0"/>
          <c:showCatName val="0"/>
          <c:showSerName val="0"/>
          <c:showPercent val="0"/>
          <c:showBubbleSize val="0"/>
        </c:dLbls>
        <c:gapWidth val="150"/>
        <c:axId val="28869760"/>
        <c:axId val="28871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28869760"/>
        <c:axId val="28871680"/>
      </c:lineChart>
      <c:dateAx>
        <c:axId val="28869760"/>
        <c:scaling>
          <c:orientation val="minMax"/>
        </c:scaling>
        <c:delete val="1"/>
        <c:axPos val="b"/>
        <c:numFmt formatCode="ge" sourceLinked="1"/>
        <c:majorTickMark val="none"/>
        <c:minorTickMark val="none"/>
        <c:tickLblPos val="none"/>
        <c:crossAx val="28871680"/>
        <c:crosses val="autoZero"/>
        <c:auto val="1"/>
        <c:lblOffset val="100"/>
        <c:baseTimeUnit val="years"/>
      </c:dateAx>
      <c:valAx>
        <c:axId val="28871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869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101.8</c:v>
                </c:pt>
                <c:pt idx="1">
                  <c:v>98.3</c:v>
                </c:pt>
                <c:pt idx="2">
                  <c:v>99.74</c:v>
                </c:pt>
                <c:pt idx="3">
                  <c:v>99.24</c:v>
                </c:pt>
                <c:pt idx="4">
                  <c:v>99.28</c:v>
                </c:pt>
              </c:numCache>
            </c:numRef>
          </c:val>
        </c:ser>
        <c:dLbls>
          <c:showLegendKey val="0"/>
          <c:showVal val="0"/>
          <c:showCatName val="0"/>
          <c:showSerName val="0"/>
          <c:showPercent val="0"/>
          <c:showBubbleSize val="0"/>
        </c:dLbls>
        <c:gapWidth val="150"/>
        <c:axId val="46013440"/>
        <c:axId val="4601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013440"/>
        <c:axId val="46017920"/>
      </c:lineChart>
      <c:dateAx>
        <c:axId val="46013440"/>
        <c:scaling>
          <c:orientation val="minMax"/>
        </c:scaling>
        <c:delete val="1"/>
        <c:axPos val="b"/>
        <c:numFmt formatCode="ge" sourceLinked="1"/>
        <c:majorTickMark val="none"/>
        <c:minorTickMark val="none"/>
        <c:tickLblPos val="none"/>
        <c:crossAx val="46017920"/>
        <c:crosses val="autoZero"/>
        <c:auto val="1"/>
        <c:lblOffset val="100"/>
        <c:baseTimeUnit val="years"/>
      </c:dateAx>
      <c:valAx>
        <c:axId val="4601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1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5426304"/>
        <c:axId val="127723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5426304"/>
        <c:axId val="127723392"/>
      </c:lineChart>
      <c:dateAx>
        <c:axId val="125426304"/>
        <c:scaling>
          <c:orientation val="minMax"/>
        </c:scaling>
        <c:delete val="1"/>
        <c:axPos val="b"/>
        <c:numFmt formatCode="ge" sourceLinked="1"/>
        <c:majorTickMark val="none"/>
        <c:minorTickMark val="none"/>
        <c:tickLblPos val="none"/>
        <c:crossAx val="127723392"/>
        <c:crosses val="autoZero"/>
        <c:auto val="1"/>
        <c:lblOffset val="100"/>
        <c:baseTimeUnit val="years"/>
      </c:dateAx>
      <c:valAx>
        <c:axId val="127723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5426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402048"/>
        <c:axId val="28403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402048"/>
        <c:axId val="28403968"/>
      </c:lineChart>
      <c:dateAx>
        <c:axId val="28402048"/>
        <c:scaling>
          <c:orientation val="minMax"/>
        </c:scaling>
        <c:delete val="1"/>
        <c:axPos val="b"/>
        <c:numFmt formatCode="ge" sourceLinked="1"/>
        <c:majorTickMark val="none"/>
        <c:minorTickMark val="none"/>
        <c:tickLblPos val="none"/>
        <c:crossAx val="28403968"/>
        <c:crosses val="autoZero"/>
        <c:auto val="1"/>
        <c:lblOffset val="100"/>
        <c:baseTimeUnit val="years"/>
      </c:dateAx>
      <c:valAx>
        <c:axId val="28403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402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413952"/>
        <c:axId val="28415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413952"/>
        <c:axId val="28415872"/>
      </c:lineChart>
      <c:dateAx>
        <c:axId val="28413952"/>
        <c:scaling>
          <c:orientation val="minMax"/>
        </c:scaling>
        <c:delete val="1"/>
        <c:axPos val="b"/>
        <c:numFmt formatCode="ge" sourceLinked="1"/>
        <c:majorTickMark val="none"/>
        <c:minorTickMark val="none"/>
        <c:tickLblPos val="none"/>
        <c:crossAx val="28415872"/>
        <c:crosses val="autoZero"/>
        <c:auto val="1"/>
        <c:lblOffset val="100"/>
        <c:baseTimeUnit val="years"/>
      </c:dateAx>
      <c:valAx>
        <c:axId val="28415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41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429696"/>
        <c:axId val="2870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429696"/>
        <c:axId val="28706304"/>
      </c:lineChart>
      <c:dateAx>
        <c:axId val="28429696"/>
        <c:scaling>
          <c:orientation val="minMax"/>
        </c:scaling>
        <c:delete val="1"/>
        <c:axPos val="b"/>
        <c:numFmt formatCode="ge" sourceLinked="1"/>
        <c:majorTickMark val="none"/>
        <c:minorTickMark val="none"/>
        <c:tickLblPos val="none"/>
        <c:crossAx val="28706304"/>
        <c:crosses val="autoZero"/>
        <c:auto val="1"/>
        <c:lblOffset val="100"/>
        <c:baseTimeUnit val="years"/>
      </c:dateAx>
      <c:valAx>
        <c:axId val="2870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42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8719744"/>
        <c:axId val="2873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2133.98</c:v>
                </c:pt>
              </c:numCache>
            </c:numRef>
          </c:val>
          <c:smooth val="0"/>
        </c:ser>
        <c:dLbls>
          <c:showLegendKey val="0"/>
          <c:showVal val="0"/>
          <c:showCatName val="0"/>
          <c:showSerName val="0"/>
          <c:showPercent val="0"/>
          <c:showBubbleSize val="0"/>
        </c:dLbls>
        <c:marker val="1"/>
        <c:smooth val="0"/>
        <c:axId val="28719744"/>
        <c:axId val="28734208"/>
      </c:lineChart>
      <c:dateAx>
        <c:axId val="28719744"/>
        <c:scaling>
          <c:orientation val="minMax"/>
        </c:scaling>
        <c:delete val="1"/>
        <c:axPos val="b"/>
        <c:numFmt formatCode="ge" sourceLinked="1"/>
        <c:majorTickMark val="none"/>
        <c:minorTickMark val="none"/>
        <c:tickLblPos val="none"/>
        <c:crossAx val="28734208"/>
        <c:crosses val="autoZero"/>
        <c:auto val="1"/>
        <c:lblOffset val="100"/>
        <c:baseTimeUnit val="years"/>
      </c:dateAx>
      <c:valAx>
        <c:axId val="2873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71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40.25</c:v>
                </c:pt>
                <c:pt idx="1">
                  <c:v>48.01</c:v>
                </c:pt>
                <c:pt idx="2">
                  <c:v>51.55</c:v>
                </c:pt>
                <c:pt idx="3">
                  <c:v>48.39</c:v>
                </c:pt>
                <c:pt idx="4">
                  <c:v>46.61</c:v>
                </c:pt>
              </c:numCache>
            </c:numRef>
          </c:val>
        </c:ser>
        <c:dLbls>
          <c:showLegendKey val="0"/>
          <c:showVal val="0"/>
          <c:showCatName val="0"/>
          <c:showSerName val="0"/>
          <c:showPercent val="0"/>
          <c:showBubbleSize val="0"/>
        </c:dLbls>
        <c:gapWidth val="150"/>
        <c:axId val="28752128"/>
        <c:axId val="2875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28752128"/>
        <c:axId val="28754304"/>
      </c:lineChart>
      <c:dateAx>
        <c:axId val="28752128"/>
        <c:scaling>
          <c:orientation val="minMax"/>
        </c:scaling>
        <c:delete val="1"/>
        <c:axPos val="b"/>
        <c:numFmt formatCode="ge" sourceLinked="1"/>
        <c:majorTickMark val="none"/>
        <c:minorTickMark val="none"/>
        <c:tickLblPos val="none"/>
        <c:crossAx val="28754304"/>
        <c:crosses val="autoZero"/>
        <c:auto val="1"/>
        <c:lblOffset val="100"/>
        <c:baseTimeUnit val="years"/>
      </c:dateAx>
      <c:valAx>
        <c:axId val="2875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75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431.42</c:v>
                </c:pt>
                <c:pt idx="1">
                  <c:v>362.41</c:v>
                </c:pt>
                <c:pt idx="2">
                  <c:v>342.83</c:v>
                </c:pt>
                <c:pt idx="3">
                  <c:v>374.93</c:v>
                </c:pt>
                <c:pt idx="4">
                  <c:v>382.09</c:v>
                </c:pt>
              </c:numCache>
            </c:numRef>
          </c:val>
        </c:ser>
        <c:dLbls>
          <c:showLegendKey val="0"/>
          <c:showVal val="0"/>
          <c:showCatName val="0"/>
          <c:showSerName val="0"/>
          <c:showPercent val="0"/>
          <c:showBubbleSize val="0"/>
        </c:dLbls>
        <c:gapWidth val="150"/>
        <c:axId val="28768128"/>
        <c:axId val="28844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28768128"/>
        <c:axId val="28844032"/>
      </c:lineChart>
      <c:dateAx>
        <c:axId val="28768128"/>
        <c:scaling>
          <c:orientation val="minMax"/>
        </c:scaling>
        <c:delete val="1"/>
        <c:axPos val="b"/>
        <c:numFmt formatCode="ge" sourceLinked="1"/>
        <c:majorTickMark val="none"/>
        <c:minorTickMark val="none"/>
        <c:tickLblPos val="none"/>
        <c:crossAx val="28844032"/>
        <c:crosses val="autoZero"/>
        <c:auto val="1"/>
        <c:lblOffset val="100"/>
        <c:baseTimeUnit val="years"/>
      </c:dateAx>
      <c:valAx>
        <c:axId val="28844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768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【2,099.96】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40"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白鷹町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14667</v>
      </c>
      <c r="AM8" s="64"/>
      <c r="AN8" s="64"/>
      <c r="AO8" s="64"/>
      <c r="AP8" s="64"/>
      <c r="AQ8" s="64"/>
      <c r="AR8" s="64"/>
      <c r="AS8" s="64"/>
      <c r="AT8" s="63">
        <f>データ!S6</f>
        <v>157.71</v>
      </c>
      <c r="AU8" s="63"/>
      <c r="AV8" s="63"/>
      <c r="AW8" s="63"/>
      <c r="AX8" s="63"/>
      <c r="AY8" s="63"/>
      <c r="AZ8" s="63"/>
      <c r="BA8" s="63"/>
      <c r="BB8" s="63">
        <f>データ!T6</f>
        <v>93</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7.97</v>
      </c>
      <c r="Q10" s="63"/>
      <c r="R10" s="63"/>
      <c r="S10" s="63"/>
      <c r="T10" s="63"/>
      <c r="U10" s="63"/>
      <c r="V10" s="63"/>
      <c r="W10" s="63">
        <f>データ!P6</f>
        <v>83.6</v>
      </c>
      <c r="X10" s="63"/>
      <c r="Y10" s="63"/>
      <c r="Z10" s="63"/>
      <c r="AA10" s="63"/>
      <c r="AB10" s="63"/>
      <c r="AC10" s="63"/>
      <c r="AD10" s="64">
        <f>データ!Q6</f>
        <v>3456</v>
      </c>
      <c r="AE10" s="64"/>
      <c r="AF10" s="64"/>
      <c r="AG10" s="64"/>
      <c r="AH10" s="64"/>
      <c r="AI10" s="64"/>
      <c r="AJ10" s="64"/>
      <c r="AK10" s="2"/>
      <c r="AL10" s="64">
        <f>データ!U6</f>
        <v>1161</v>
      </c>
      <c r="AM10" s="64"/>
      <c r="AN10" s="64"/>
      <c r="AO10" s="64"/>
      <c r="AP10" s="64"/>
      <c r="AQ10" s="64"/>
      <c r="AR10" s="64"/>
      <c r="AS10" s="64"/>
      <c r="AT10" s="63">
        <f>データ!V6</f>
        <v>0.71</v>
      </c>
      <c r="AU10" s="63"/>
      <c r="AV10" s="63"/>
      <c r="AW10" s="63"/>
      <c r="AX10" s="63"/>
      <c r="AY10" s="63"/>
      <c r="AZ10" s="63"/>
      <c r="BA10" s="63"/>
      <c r="BB10" s="63">
        <f>データ!W6</f>
        <v>1635.21</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110</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64025</v>
      </c>
      <c r="D6" s="31">
        <f t="shared" si="3"/>
        <v>47</v>
      </c>
      <c r="E6" s="31">
        <f t="shared" si="3"/>
        <v>17</v>
      </c>
      <c r="F6" s="31">
        <f t="shared" si="3"/>
        <v>5</v>
      </c>
      <c r="G6" s="31">
        <f t="shared" si="3"/>
        <v>0</v>
      </c>
      <c r="H6" s="31" t="str">
        <f t="shared" si="3"/>
        <v>山形県　白鷹町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7.97</v>
      </c>
      <c r="P6" s="32">
        <f t="shared" si="3"/>
        <v>83.6</v>
      </c>
      <c r="Q6" s="32">
        <f t="shared" si="3"/>
        <v>3456</v>
      </c>
      <c r="R6" s="32">
        <f t="shared" si="3"/>
        <v>14667</v>
      </c>
      <c r="S6" s="32">
        <f t="shared" si="3"/>
        <v>157.71</v>
      </c>
      <c r="T6" s="32">
        <f t="shared" si="3"/>
        <v>93</v>
      </c>
      <c r="U6" s="32">
        <f t="shared" si="3"/>
        <v>1161</v>
      </c>
      <c r="V6" s="32">
        <f t="shared" si="3"/>
        <v>0.71</v>
      </c>
      <c r="W6" s="32">
        <f t="shared" si="3"/>
        <v>1635.21</v>
      </c>
      <c r="X6" s="33">
        <f>IF(X7="",NA(),X7)</f>
        <v>101.8</v>
      </c>
      <c r="Y6" s="33">
        <f t="shared" ref="Y6:AG6" si="4">IF(Y7="",NA(),Y7)</f>
        <v>98.3</v>
      </c>
      <c r="Z6" s="33">
        <f t="shared" si="4"/>
        <v>99.74</v>
      </c>
      <c r="AA6" s="33">
        <f t="shared" si="4"/>
        <v>99.24</v>
      </c>
      <c r="AB6" s="33">
        <f t="shared" si="4"/>
        <v>99.28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1239.2</v>
      </c>
      <c r="BK6" s="33">
        <f t="shared" si="7"/>
        <v>1197.82</v>
      </c>
      <c r="BL6" s="33">
        <f t="shared" si="7"/>
        <v>1126.77</v>
      </c>
      <c r="BM6" s="33">
        <f t="shared" si="7"/>
        <v>1044.8</v>
      </c>
      <c r="BN6" s="33">
        <f t="shared" si="7"/>
        <v>2133.98</v>
      </c>
      <c r="BO6" s="32" t="str">
        <f>IF(BO7="","",IF(BO7="-","【-】","【"&amp;SUBSTITUTE(TEXT(BO7,"#,##0.00"),"-","△")&amp;"】"))</f>
        <v>【2,099.96】</v>
      </c>
      <c r="BP6" s="33">
        <f>IF(BP7="",NA(),BP7)</f>
        <v>40.25</v>
      </c>
      <c r="BQ6" s="33">
        <f t="shared" ref="BQ6:BY6" si="8">IF(BQ7="",NA(),BQ7)</f>
        <v>48.01</v>
      </c>
      <c r="BR6" s="33">
        <f t="shared" si="8"/>
        <v>51.55</v>
      </c>
      <c r="BS6" s="33">
        <f t="shared" si="8"/>
        <v>48.39</v>
      </c>
      <c r="BT6" s="33">
        <f t="shared" si="8"/>
        <v>46.61</v>
      </c>
      <c r="BU6" s="33">
        <f t="shared" si="8"/>
        <v>51.56</v>
      </c>
      <c r="BV6" s="33">
        <f t="shared" si="8"/>
        <v>51.03</v>
      </c>
      <c r="BW6" s="33">
        <f t="shared" si="8"/>
        <v>50.9</v>
      </c>
      <c r="BX6" s="33">
        <f t="shared" si="8"/>
        <v>50.82</v>
      </c>
      <c r="BY6" s="33">
        <f t="shared" si="8"/>
        <v>52.19</v>
      </c>
      <c r="BZ6" s="32" t="str">
        <f>IF(BZ7="","",IF(BZ7="-","【-】","【"&amp;SUBSTITUTE(TEXT(BZ7,"#,##0.00"),"-","△")&amp;"】"))</f>
        <v>【52.78】</v>
      </c>
      <c r="CA6" s="33">
        <f>IF(CA7="",NA(),CA7)</f>
        <v>431.42</v>
      </c>
      <c r="CB6" s="33">
        <f t="shared" ref="CB6:CJ6" si="9">IF(CB7="",NA(),CB7)</f>
        <v>362.41</v>
      </c>
      <c r="CC6" s="33">
        <f t="shared" si="9"/>
        <v>342.83</v>
      </c>
      <c r="CD6" s="33">
        <f t="shared" si="9"/>
        <v>374.93</v>
      </c>
      <c r="CE6" s="33">
        <f t="shared" si="9"/>
        <v>382.09</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59.67</v>
      </c>
      <c r="CM6" s="33">
        <f t="shared" ref="CM6:CU6" si="10">IF(CM7="",NA(),CM7)</f>
        <v>58.92</v>
      </c>
      <c r="CN6" s="33">
        <f t="shared" si="10"/>
        <v>59.11</v>
      </c>
      <c r="CO6" s="33">
        <f t="shared" si="10"/>
        <v>57.25</v>
      </c>
      <c r="CP6" s="33">
        <f t="shared" si="10"/>
        <v>55.02</v>
      </c>
      <c r="CQ6" s="33">
        <f t="shared" si="10"/>
        <v>55.2</v>
      </c>
      <c r="CR6" s="33">
        <f t="shared" si="10"/>
        <v>54.74</v>
      </c>
      <c r="CS6" s="33">
        <f t="shared" si="10"/>
        <v>53.78</v>
      </c>
      <c r="CT6" s="33">
        <f t="shared" si="10"/>
        <v>53.24</v>
      </c>
      <c r="CU6" s="33">
        <f t="shared" si="10"/>
        <v>52.31</v>
      </c>
      <c r="CV6" s="32" t="str">
        <f>IF(CV7="","",IF(CV7="-","【-】","【"&amp;SUBSTITUTE(TEXT(CV7,"#,##0.00"),"-","△")&amp;"】"))</f>
        <v>【52.74】</v>
      </c>
      <c r="CW6" s="33">
        <f>IF(CW7="",NA(),CW7)</f>
        <v>85.99</v>
      </c>
      <c r="CX6" s="33">
        <f t="shared" ref="CX6:DF6" si="11">IF(CX7="",NA(),CX7)</f>
        <v>87.08</v>
      </c>
      <c r="CY6" s="33">
        <f t="shared" si="11"/>
        <v>87.54</v>
      </c>
      <c r="CZ6" s="33">
        <f t="shared" si="11"/>
        <v>89.97</v>
      </c>
      <c r="DA6" s="33">
        <f t="shared" si="11"/>
        <v>91.82</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0.02</v>
      </c>
      <c r="EN6" s="32" t="str">
        <f>IF(EN7="","",IF(EN7="-","【-】","【"&amp;SUBSTITUTE(TEXT(EN7,"#,##0.00"),"-","△")&amp;"】"))</f>
        <v>【0.09】</v>
      </c>
    </row>
    <row r="7" spans="1:144" s="34" customFormat="1">
      <c r="A7" s="26"/>
      <c r="B7" s="35">
        <v>2015</v>
      </c>
      <c r="C7" s="35">
        <v>64025</v>
      </c>
      <c r="D7" s="35">
        <v>47</v>
      </c>
      <c r="E7" s="35">
        <v>17</v>
      </c>
      <c r="F7" s="35">
        <v>5</v>
      </c>
      <c r="G7" s="35">
        <v>0</v>
      </c>
      <c r="H7" s="35" t="s">
        <v>96</v>
      </c>
      <c r="I7" s="35" t="s">
        <v>97</v>
      </c>
      <c r="J7" s="35" t="s">
        <v>98</v>
      </c>
      <c r="K7" s="35" t="s">
        <v>99</v>
      </c>
      <c r="L7" s="35" t="s">
        <v>100</v>
      </c>
      <c r="M7" s="36" t="s">
        <v>101</v>
      </c>
      <c r="N7" s="36" t="s">
        <v>102</v>
      </c>
      <c r="O7" s="36">
        <v>7.97</v>
      </c>
      <c r="P7" s="36">
        <v>83.6</v>
      </c>
      <c r="Q7" s="36">
        <v>3456</v>
      </c>
      <c r="R7" s="36">
        <v>14667</v>
      </c>
      <c r="S7" s="36">
        <v>157.71</v>
      </c>
      <c r="T7" s="36">
        <v>93</v>
      </c>
      <c r="U7" s="36">
        <v>1161</v>
      </c>
      <c r="V7" s="36">
        <v>0.71</v>
      </c>
      <c r="W7" s="36">
        <v>1635.21</v>
      </c>
      <c r="X7" s="36">
        <v>101.8</v>
      </c>
      <c r="Y7" s="36">
        <v>98.3</v>
      </c>
      <c r="Z7" s="36">
        <v>99.74</v>
      </c>
      <c r="AA7" s="36">
        <v>99.24</v>
      </c>
      <c r="AB7" s="36">
        <v>99.28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1239.2</v>
      </c>
      <c r="BK7" s="36">
        <v>1197.82</v>
      </c>
      <c r="BL7" s="36">
        <v>1126.77</v>
      </c>
      <c r="BM7" s="36">
        <v>1044.8</v>
      </c>
      <c r="BN7" s="36">
        <v>2133.98</v>
      </c>
      <c r="BO7" s="36">
        <v>2099.96</v>
      </c>
      <c r="BP7" s="36">
        <v>40.25</v>
      </c>
      <c r="BQ7" s="36">
        <v>48.01</v>
      </c>
      <c r="BR7" s="36">
        <v>51.55</v>
      </c>
      <c r="BS7" s="36">
        <v>48.39</v>
      </c>
      <c r="BT7" s="36">
        <v>46.61</v>
      </c>
      <c r="BU7" s="36">
        <v>51.56</v>
      </c>
      <c r="BV7" s="36">
        <v>51.03</v>
      </c>
      <c r="BW7" s="36">
        <v>50.9</v>
      </c>
      <c r="BX7" s="36">
        <v>50.82</v>
      </c>
      <c r="BY7" s="36">
        <v>52.19</v>
      </c>
      <c r="BZ7" s="36">
        <v>52.78</v>
      </c>
      <c r="CA7" s="36">
        <v>431.42</v>
      </c>
      <c r="CB7" s="36">
        <v>362.41</v>
      </c>
      <c r="CC7" s="36">
        <v>342.83</v>
      </c>
      <c r="CD7" s="36">
        <v>374.93</v>
      </c>
      <c r="CE7" s="36">
        <v>382.09</v>
      </c>
      <c r="CF7" s="36">
        <v>283.26</v>
      </c>
      <c r="CG7" s="36">
        <v>289.60000000000002</v>
      </c>
      <c r="CH7" s="36">
        <v>293.27</v>
      </c>
      <c r="CI7" s="36">
        <v>300.52</v>
      </c>
      <c r="CJ7" s="36">
        <v>296.14</v>
      </c>
      <c r="CK7" s="36">
        <v>289.81</v>
      </c>
      <c r="CL7" s="36">
        <v>59.67</v>
      </c>
      <c r="CM7" s="36">
        <v>58.92</v>
      </c>
      <c r="CN7" s="36">
        <v>59.11</v>
      </c>
      <c r="CO7" s="36">
        <v>57.25</v>
      </c>
      <c r="CP7" s="36">
        <v>55.02</v>
      </c>
      <c r="CQ7" s="36">
        <v>55.2</v>
      </c>
      <c r="CR7" s="36">
        <v>54.74</v>
      </c>
      <c r="CS7" s="36">
        <v>53.78</v>
      </c>
      <c r="CT7" s="36">
        <v>53.24</v>
      </c>
      <c r="CU7" s="36">
        <v>52.31</v>
      </c>
      <c r="CV7" s="36">
        <v>52.74</v>
      </c>
      <c r="CW7" s="36">
        <v>85.99</v>
      </c>
      <c r="CX7" s="36">
        <v>87.08</v>
      </c>
      <c r="CY7" s="36">
        <v>87.54</v>
      </c>
      <c r="CZ7" s="36">
        <v>89.97</v>
      </c>
      <c r="DA7" s="36">
        <v>91.82</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0.02</v>
      </c>
      <c r="EN7" s="36">
        <v>0.09</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hbis</cp:lastModifiedBy>
  <dcterms:created xsi:type="dcterms:W3CDTF">2016-12-02T02:57:02Z</dcterms:created>
  <dcterms:modified xsi:type="dcterms:W3CDTF">2017-02-16T05:31:33Z</dcterms:modified>
  <cp:category/>
</cp:coreProperties>
</file>