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0.61.200\各課共通\環境整備課\４．上水道係\■調査物回答\【上水道・下水道】公営企業に係る「経営比較分析表」の分析等について\R4分\"/>
    </mc:Choice>
  </mc:AlternateContent>
  <xr:revisionPtr revIDLastSave="0" documentId="13_ncr:1_{97C503AE-A40B-42ED-ADF5-568F558D5254}" xr6:coauthVersionLast="36" xr6:coauthVersionMax="36" xr10:uidLastSave="{00000000-0000-0000-0000-000000000000}"/>
  <workbookProtection workbookAlgorithmName="SHA-512" workbookHashValue="vb/KbM0UJnVx/jw6x8JsiDLiBFOfRaVYRlcbKDLFqOqUVQ0y1zNpDa6J4UIsoGuq9fbw+6PZF7uL25ciyZ+XYw==" workbookSaltValue="UfaLAIqFaTHBh1R/xVVPBg==" workbookSpinCount="100000" lockStructure="1"/>
  <bookViews>
    <workbookView xWindow="0" yWindow="0" windowWidth="28800" windowHeight="12135"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<sst xmlns="http://schemas.openxmlformats.org/spreadsheetml/2006/main" count="228" uniqueCount="113">
  <si>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</si>
  <si>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</si>
  <si>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</si>
  <si>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</si>
  <si>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</si>
  <si>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</si>
  <si>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</si>
  <si>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</si>
  <si>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</si>
  <si>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</si>
  <si>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</si>
  <si>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</si>
  <si>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</si>
  <si>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</si>
  <si>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</si>
  <si>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</si>
  <si>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</si>
  <si>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</si>
  <si>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</si>
  <si>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</si>
  <si>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</si>
  <si>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</si>
  <si>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</si>
  <si>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</si>
  <si>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</si>
  <si>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</si>
  <si>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</si>
  <si>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</si>
  <si>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</si>
  <si>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</si>
  <si>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</si>
  <si>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</si>
  <si>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</si>
  <si>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</si>
  <si>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</si>
  <si>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</si>
  <si>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</si>
  <si>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</si>
  <si>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</si>
  <si>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</si>
  <si>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</si>
  <si>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</si>
  <si>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</si>
  <si>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</si>
  <si>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</si>
  <si>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</si>
  <si>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</si>
  <si>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</si>
  <si>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</si>
  <si>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</si>
  <si>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</si>
  <si>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</si>
  <si>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</si>
  <si>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</si>
  <si>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</si>
  <si>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</si>
  <si>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</si>
  <si>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</si>
  <si>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</si>
  <si>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</si>
  <si>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</si>
  <si>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</si>
  <si>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</si>
  <si>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</si>
  <si>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</si>
  <si>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</si>
  <si>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</si>
  <si>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</si>
  <si>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</si>
  <si>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</si>
  <si>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</si>
  <si>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</si>
  <si>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</si>
  <si>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</si>
  <si>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</si>
  <si>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</si>
  <si>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</si>
  <si>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</si>
  <si>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</si>
  <si>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</si>
  <si>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</si>
  <si>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</si>
  <si>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</si>
  <si>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</si>
  <si>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</si>
  <si>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</si>
  <si>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</si>
  <si>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</si>
  <si>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</si>
  <si>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</si>
  <si>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</si>
  <si>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</si>
  <si>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金山町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</si>
  <si>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</si>
  <si>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</si>
  <si>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</si>
  <si>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</si>
  <si>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</si>
  <si>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</si>
  <si>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</si>
  <si>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</si>
  <si>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</si>
  <si>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</si>
  <si>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</si>
  <si>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</si>
  <si>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</si>
  <si>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</si>
  <si>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</si>
  <si>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</si>
  <si>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</si>
  <si>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入対策における当町の課題は、井戸水使用が多く有収水量が類似団体と比較して極端に少ないことであります。この課題を解決するため、住民への水道水の安全性ＰＲやリフォーム等に併せた水道水への切り替えを１世帯でも多く促進し、１人１日あたり給水量を増加させ、給水人口が減少していく中でも有収水量を維持していくことが重要です。
　また、経営健全化のための施策として、広域連携を推進し、水道事業に係る費用を抑制するための具体的な検討を実施してまいります。
　今後も事業を継続していくためには、施設の更新や財源の確保が必要となりますが、既に策定している経営戦略や新水道ビジョン沿って、適正規模での施設維持ができるよう事業健全化に努めていきます。</t>
    <rPh sb="249" eb="251">
      <t>カクホ</t>
    </rPh>
    <rPh sb="261" eb="262">
      <t>スデ</t>
    </rPh>
    <rPh sb="263" eb="265">
      <t>サクテイ</t>
    </rPh>
    <rPh sb="285" eb="287">
      <t>テキセイ</t>
    </rPh>
    <rPh sb="287" eb="289">
      <t>キボ</t>
    </rPh>
    <rPh sb="291" eb="293">
      <t>シセツ</t>
    </rPh>
    <rPh sb="293" eb="295">
      <t>イジ</t>
    </rPh>
    <rPh sb="301" eb="306">
      <t>ジギョウケンゼンカ</t>
    </rPh>
    <rPh sb="307" eb="308">
      <t>ツト</t>
    </rPh>
    <phoneticPr fontId="4"/>
  </si>
  <si>
    <t>①経常収支比率について
　前年度と比較すると数値は、12.2％上昇しましたが、一般会計からの繰入金による影響が大きく、安定した経営を行うために、自家用井戸水から水道水への切り替えの促進など料金収入の増加について検討していく必要があります。また、今後、施設更新に伴う事業費の増加など厳しい経営が続くと予測されているため、大規模な施設整備費の財源を確保することが課題となっております。
④企業債残高対給水収益比率について
　２次拡張事業や老朽管の更新事業などの施設整備に要した企業債残高の償還が進み減少傾向にあります。令和４年度末時点での法定耐用年数を経過した老朽化資産の割合は3.15％となっておりますが、老朽化した設備及び管路の更新が控えているため、今後増加していくことが予測されます。
⑧有収率について
　冬期間の冷え込みによる凍結防止対策水量の増加などにより総配水量は増加しましたが、漏水調査や老朽管の更新などにより有収率の向上を図っていきます。</t>
    <rPh sb="13" eb="16">
      <t>ゼンネンド</t>
    </rPh>
    <rPh sb="17" eb="19">
      <t>ヒカク</t>
    </rPh>
    <rPh sb="22" eb="24">
      <t>スウチ</t>
    </rPh>
    <rPh sb="31" eb="33">
      <t>ジョウショウ</t>
    </rPh>
    <rPh sb="39" eb="43">
      <t>イッパンカイケイ</t>
    </rPh>
    <rPh sb="46" eb="49">
      <t>クリイレキン</t>
    </rPh>
    <rPh sb="52" eb="54">
      <t>エイキョウ</t>
    </rPh>
    <rPh sb="55" eb="56">
      <t>オオ</t>
    </rPh>
    <rPh sb="59" eb="61">
      <t>アンテイ</t>
    </rPh>
    <rPh sb="63" eb="65">
      <t>ケイエイ</t>
    </rPh>
    <rPh sb="66" eb="67">
      <t>オコナ</t>
    </rPh>
    <rPh sb="72" eb="75">
      <t>ジカヨウ</t>
    </rPh>
    <rPh sb="75" eb="78">
      <t>イドミズ</t>
    </rPh>
    <rPh sb="80" eb="82">
      <t>スイドウ</t>
    </rPh>
    <rPh sb="82" eb="83">
      <t>スイ</t>
    </rPh>
    <rPh sb="85" eb="86">
      <t>キ</t>
    </rPh>
    <rPh sb="87" eb="88">
      <t>カ</t>
    </rPh>
    <rPh sb="90" eb="92">
      <t>ソクシン</t>
    </rPh>
    <rPh sb="99" eb="101">
      <t>ゾウカ</t>
    </rPh>
    <rPh sb="105" eb="107">
      <t>ケントウ</t>
    </rPh>
    <rPh sb="111" eb="113">
      <t>ヒツヨウ</t>
    </rPh>
    <rPh sb="122" eb="124">
      <t>コンゴ</t>
    </rPh>
    <rPh sb="125" eb="127">
      <t>シセツ</t>
    </rPh>
    <rPh sb="127" eb="129">
      <t>コウシン</t>
    </rPh>
    <rPh sb="130" eb="131">
      <t>トモナ</t>
    </rPh>
    <rPh sb="132" eb="135">
      <t>ジギョウヒ</t>
    </rPh>
    <rPh sb="136" eb="138">
      <t>ゾウカ</t>
    </rPh>
    <rPh sb="140" eb="141">
      <t>キビ</t>
    </rPh>
    <rPh sb="143" eb="145">
      <t>ケイエイ</t>
    </rPh>
    <rPh sb="146" eb="147">
      <t>ツヅ</t>
    </rPh>
    <rPh sb="169" eb="171">
      <t>ザイゲン</t>
    </rPh>
    <rPh sb="172" eb="174">
      <t>カクホ</t>
    </rPh>
    <rPh sb="179" eb="181">
      <t>カダイ</t>
    </rPh>
    <rPh sb="243" eb="245">
      <t>ショウカン</t>
    </rPh>
    <rPh sb="246" eb="247">
      <t>スス</t>
    </rPh>
    <rPh sb="303" eb="306">
      <t>ロウキュウカ</t>
    </rPh>
    <rPh sb="308" eb="310">
      <t>セツビ</t>
    </rPh>
    <rPh sb="310" eb="311">
      <t>オヨ</t>
    </rPh>
    <rPh sb="312" eb="314">
      <t>カンロ</t>
    </rPh>
    <rPh sb="315" eb="317">
      <t>コウシン</t>
    </rPh>
    <rPh sb="318" eb="319">
      <t>ヒカ</t>
    </rPh>
    <rPh sb="326" eb="328">
      <t>コンゴ</t>
    </rPh>
    <rPh sb="328" eb="330">
      <t>ゾウカ</t>
    </rPh>
    <rPh sb="337" eb="339">
      <t>ヨソク</t>
    </rPh>
    <rPh sb="356" eb="359">
      <t>トウキカン</t>
    </rPh>
    <rPh sb="360" eb="361">
      <t>ヒ</t>
    </rPh>
    <rPh sb="362" eb="363">
      <t>コ</t>
    </rPh>
    <rPh sb="367" eb="371">
      <t>トウケツボウシ</t>
    </rPh>
    <rPh sb="371" eb="373">
      <t>タイサク</t>
    </rPh>
    <rPh sb="373" eb="375">
      <t>スイリョウ</t>
    </rPh>
    <rPh sb="376" eb="378">
      <t>ゾウカ</t>
    </rPh>
    <rPh sb="383" eb="386">
      <t>ソウハイスイ</t>
    </rPh>
    <rPh sb="386" eb="387">
      <t>リョウ</t>
    </rPh>
    <rPh sb="388" eb="390">
      <t>ゾウカ</t>
    </rPh>
    <rPh sb="412" eb="415">
      <t>ユウシュウリツ</t>
    </rPh>
    <rPh sb="416" eb="418">
      <t>コウジョウ</t>
    </rPh>
    <rPh sb="419" eb="420">
      <t>ハカ</t>
    </rPh>
    <phoneticPr fontId="4"/>
  </si>
  <si>
    <t>②管路経年化率について
　令和４年度末時点での管路経年化率は3.15％となっております。経年化管路は今後増加していく見込みであり、老朽化管路更新や施設の耐震化など整備計画を進めていく必要があります。
　施設整備に向けた考え方は、アセットマネジメントや水需要を考慮した管網計算を実施した後、管路及び施設の最適化を検討し、適正な事業規模での施設整備を図っていく予定です。
　また、平成２年から平成１１年までに布設した管路の割合が７９％と非常に高くなっているため、アセットマネジメントによる更新時期を検討し、事業の平準化を図っていく必要があります。</t>
    <rPh sb="18" eb="19">
      <t>マツ</t>
    </rPh>
    <rPh sb="19" eb="21">
      <t>ジテン</t>
    </rPh>
    <rPh sb="23" eb="25">
      <t>カンロ</t>
    </rPh>
    <rPh sb="28" eb="29">
      <t>リツ</t>
    </rPh>
    <rPh sb="44" eb="47">
      <t>ケイネンカ</t>
    </rPh>
    <rPh sb="47" eb="49">
      <t>カンロ</t>
    </rPh>
    <rPh sb="50" eb="52">
      <t>コンゴ</t>
    </rPh>
    <rPh sb="52" eb="54">
      <t>ゾウカ</t>
    </rPh>
    <rPh sb="58" eb="60">
      <t>ミコ</t>
    </rPh>
    <rPh sb="73" eb="75">
      <t>シセツ</t>
    </rPh>
    <rPh sb="76" eb="79">
      <t>タイシンカ</t>
    </rPh>
    <rPh sb="86" eb="87">
      <t>スス</t>
    </rPh>
    <rPh sb="91" eb="93">
      <t>ヒツヨウ</t>
    </rPh>
    <rPh sb="135" eb="137">
      <t>ケイサン</t>
    </rPh>
    <rPh sb="146" eb="147">
      <t>オヨ</t>
    </rPh>
    <rPh sb="151" eb="154">
      <t>サイテキカ</t>
    </rPh>
    <rPh sb="258" eb="259">
      <t>ハカ</t>
    </rPh>
    <rPh sb="263" eb="2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</si>
</sst>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quot;-&quot;">
                  <c:v>0.12</c:v>
                </c:pt>
                <c:pt idx="4" formatCode="#,##0.00;&quot;△&quot;#,##0.00;&quot;-&quot;">
                  <c:v>0.34</c:v>
                </c:pt>
              </c:numCache>
            </c:numRef>
          </c:val>
          <c:extLst>
            <c:ext xmlns:c16="http://schemas.microsoft.com/office/drawing/2014/chart" uri="{C3380CC4-5D6E-409C-BE32-E72D297353CC}">
              <c16:uniqueId val="{00000000-DDD8-400D-A7B4-C1F4E97EE3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0.51</c:v>
                </c:pt>
                <c:pt idx="4">
                  <c:v>0.35</c:v>
                </c:pt>
              </c:numCache>
            </c:numRef>
          </c:val>
          <c:smooth val="0"/>
          <c:extLst>
            <c:ext xmlns:c16="http://schemas.microsoft.com/office/drawing/2014/chart" uri="{C3380CC4-5D6E-409C-BE32-E72D297353CC}">
              <c16:uniqueId val="{00000001-DDD8-400D-A7B4-C1F4E97EE3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35.47</c:v>
                </c:pt>
                <c:pt idx="1">
                  <c:v>33.97</c:v>
                </c:pt>
                <c:pt idx="2">
                  <c:v>35.96</c:v>
                </c:pt>
                <c:pt idx="3">
                  <c:v>37.4</c:v>
                </c:pt>
                <c:pt idx="4">
                  <c:v>37.33</c:v>
                </c:pt>
              </c:numCache>
            </c:numRef>
          </c:val>
          <c:extLst>
            <c:ext xmlns:c16="http://schemas.microsoft.com/office/drawing/2014/chart" uri="{C3380CC4-5D6E-409C-BE32-E72D297353CC}">
              <c16:uniqueId val="{00000000-C5FA-4992-B6BD-CD445F3A73B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40.19</c:v>
                </c:pt>
                <c:pt idx="4">
                  <c:v>41.14</c:v>
                </c:pt>
              </c:numCache>
            </c:numRef>
          </c:val>
          <c:smooth val="0"/>
          <c:extLst>
            <c:ext xmlns:c16="http://schemas.microsoft.com/office/drawing/2014/chart" uri="{C3380CC4-5D6E-409C-BE32-E72D297353CC}">
              <c16:uniqueId val="{00000001-C5FA-4992-B6BD-CD445F3A73B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86.5</c:v>
                </c:pt>
                <c:pt idx="1">
                  <c:v>84.99</c:v>
                </c:pt>
                <c:pt idx="2">
                  <c:v>78.37</c:v>
                </c:pt>
                <c:pt idx="3">
                  <c:v>78.34</c:v>
                </c:pt>
                <c:pt idx="4">
                  <c:v>75.66</c:v>
                </c:pt>
              </c:numCache>
            </c:numRef>
          </c:val>
          <c:extLst>
            <c:ext xmlns:c16="http://schemas.microsoft.com/office/drawing/2014/chart" uri="{C3380CC4-5D6E-409C-BE32-E72D297353CC}">
              <c16:uniqueId val="{00000000-79FD-415C-B1AB-32F35416F8B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71.52</c:v>
                </c:pt>
                <c:pt idx="4">
                  <c:v>70.42</c:v>
                </c:pt>
              </c:numCache>
            </c:numRef>
          </c:val>
          <c:smooth val="0"/>
          <c:extLst>
            <c:ext xmlns:c16="http://schemas.microsoft.com/office/drawing/2014/chart" uri="{C3380CC4-5D6E-409C-BE32-E72D297353CC}">
              <c16:uniqueId val="{00000001-79FD-415C-B1AB-32F35416F8B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102.58</c:v>
                </c:pt>
                <c:pt idx="1">
                  <c:v>96.82</c:v>
                </c:pt>
                <c:pt idx="2">
                  <c:v>98.23</c:v>
                </c:pt>
                <c:pt idx="3">
                  <c:v>97.95</c:v>
                </c:pt>
                <c:pt idx="4">
                  <c:v>110.17</c:v>
                </c:pt>
              </c:numCache>
            </c:numRef>
          </c:val>
          <c:extLst>
            <c:ext xmlns:c16="http://schemas.microsoft.com/office/drawing/2014/chart" uri="{C3380CC4-5D6E-409C-BE32-E72D297353CC}">
              <c16:uniqueId val="{00000000-B325-4452-94BD-26CF4EBA85E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108.19</c:v>
                </c:pt>
                <c:pt idx="4">
                  <c:v>106.93</c:v>
                </c:pt>
              </c:numCache>
            </c:numRef>
          </c:val>
          <c:smooth val="0"/>
          <c:extLst>
            <c:ext xmlns:c16="http://schemas.microsoft.com/office/drawing/2014/chart" uri="{C3380CC4-5D6E-409C-BE32-E72D297353CC}">
              <c16:uniqueId val="{00000001-B325-4452-94BD-26CF4EBA85E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41.52</c:v>
                </c:pt>
                <c:pt idx="1">
                  <c:v>43.74</c:v>
                </c:pt>
                <c:pt idx="2">
                  <c:v>45.89</c:v>
                </c:pt>
                <c:pt idx="3">
                  <c:v>47.92</c:v>
                </c:pt>
                <c:pt idx="4">
                  <c:v>49.91</c:v>
                </c:pt>
              </c:numCache>
            </c:numRef>
          </c:val>
          <c:extLst>
            <c:ext xmlns:c16="http://schemas.microsoft.com/office/drawing/2014/chart" uri="{C3380CC4-5D6E-409C-BE32-E72D297353CC}">
              <c16:uniqueId val="{00000000-5F7A-499B-9C21-36347E53846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53.4</c:v>
                </c:pt>
                <c:pt idx="4">
                  <c:v>52.14</c:v>
                </c:pt>
              </c:numCache>
            </c:numRef>
          </c:val>
          <c:smooth val="0"/>
          <c:extLst>
            <c:ext xmlns:c16="http://schemas.microsoft.com/office/drawing/2014/chart" uri="{C3380CC4-5D6E-409C-BE32-E72D297353CC}">
              <c16:uniqueId val="{00000001-5F7A-499B-9C21-36347E53846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1.1000000000000001</c:v>
                </c:pt>
                <c:pt idx="1">
                  <c:v>1.32</c:v>
                </c:pt>
                <c:pt idx="2">
                  <c:v>1.75</c:v>
                </c:pt>
                <c:pt idx="3">
                  <c:v>2.81</c:v>
                </c:pt>
                <c:pt idx="4">
                  <c:v>3.15</c:v>
                </c:pt>
              </c:numCache>
            </c:numRef>
          </c:val>
          <c:extLst>
            <c:ext xmlns:c16="http://schemas.microsoft.com/office/drawing/2014/chart" uri="{C3380CC4-5D6E-409C-BE32-E72D297353CC}">
              <c16:uniqueId val="{00000000-3EE1-4301-8F00-2877426BA1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21.86</c:v>
                </c:pt>
                <c:pt idx="4">
                  <c:v>21.01</c:v>
                </c:pt>
              </c:numCache>
            </c:numRef>
          </c:val>
          <c:smooth val="0"/>
          <c:extLst>
            <c:ext xmlns:c16="http://schemas.microsoft.com/office/drawing/2014/chart" uri="{C3380CC4-5D6E-409C-BE32-E72D297353CC}">
              <c16:uniqueId val="{00000001-3EE1-4301-8F00-2877426BA1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
                  <c:v>0</c:v>
                </c:pt>
                <c:pt idx="1">
                  <c:v>1.06</c:v>
                </c:pt>
                <c:pt idx="2">
                  <c:v>3.22</c:v>
                </c:pt>
                <c:pt idx="3">
                  <c:v>3.65</c:v>
                </c:pt>
                <c:pt idx="4" formatCode="#,##0.00;&quot;△&quot;#,##0.00">
                  <c:v>0</c:v>
                </c:pt>
              </c:numCache>
            </c:numRef>
          </c:val>
          <c:extLst>
            <c:ext xmlns:c16="http://schemas.microsoft.com/office/drawing/2014/chart" uri="{C3380CC4-5D6E-409C-BE32-E72D297353CC}">
              <c16:uniqueId val="{00000000-71AD-430E-B08F-3906325D8F4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6.17</c:v>
                </c:pt>
                <c:pt idx="4">
                  <c:v>20.41</c:v>
                </c:pt>
              </c:numCache>
            </c:numRef>
          </c:val>
          <c:smooth val="0"/>
          <c:extLst>
            <c:ext xmlns:c16="http://schemas.microsoft.com/office/drawing/2014/chart" uri="{C3380CC4-5D6E-409C-BE32-E72D297353CC}">
              <c16:uniqueId val="{00000001-71AD-430E-B08F-3906325D8F4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139.02000000000001</c:v>
                </c:pt>
                <c:pt idx="1">
                  <c:v>125.34</c:v>
                </c:pt>
                <c:pt idx="2">
                  <c:v>106.08</c:v>
                </c:pt>
                <c:pt idx="3">
                  <c:v>103.12</c:v>
                </c:pt>
                <c:pt idx="4">
                  <c:v>126.62</c:v>
                </c:pt>
              </c:numCache>
            </c:numRef>
          </c:val>
          <c:extLst>
            <c:ext xmlns:c16="http://schemas.microsoft.com/office/drawing/2014/chart" uri="{C3380CC4-5D6E-409C-BE32-E72D297353CC}">
              <c16:uniqueId val="{00000000-573B-48D8-B0F4-8FC5087788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367.4</c:v>
                </c:pt>
                <c:pt idx="4">
                  <c:v>345.42</c:v>
                </c:pt>
              </c:numCache>
            </c:numRef>
          </c:val>
          <c:smooth val="0"/>
          <c:extLst>
            <c:ext xmlns:c16="http://schemas.microsoft.com/office/drawing/2014/chart" uri="{C3380CC4-5D6E-409C-BE32-E72D297353CC}">
              <c16:uniqueId val="{00000001-573B-48D8-B0F4-8FC5087788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522.25</c:v>
                </c:pt>
                <c:pt idx="1">
                  <c:v>507.17</c:v>
                </c:pt>
                <c:pt idx="2">
                  <c:v>443.11</c:v>
                </c:pt>
                <c:pt idx="3">
                  <c:v>381.02</c:v>
                </c:pt>
                <c:pt idx="4">
                  <c:v>330.67</c:v>
                </c:pt>
              </c:numCache>
            </c:numRef>
          </c:val>
          <c:extLst>
            <c:ext xmlns:c16="http://schemas.microsoft.com/office/drawing/2014/chart" uri="{C3380CC4-5D6E-409C-BE32-E72D297353CC}">
              <c16:uniqueId val="{00000000-9E52-4338-B0E8-830EB5482F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564.99</c:v>
                </c:pt>
                <c:pt idx="4">
                  <c:v>631.39</c:v>
                </c:pt>
              </c:numCache>
            </c:numRef>
          </c:val>
          <c:smooth val="0"/>
          <c:extLst>
            <c:ext xmlns:c16="http://schemas.microsoft.com/office/drawing/2014/chart" uri="{C3380CC4-5D6E-409C-BE32-E72D297353CC}">
              <c16:uniqueId val="{00000001-9E52-4338-B0E8-830EB5482F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68.55</c:v>
                </c:pt>
                <c:pt idx="1">
                  <c:v>61.88</c:v>
                </c:pt>
                <c:pt idx="2">
                  <c:v>63.93</c:v>
                </c:pt>
                <c:pt idx="3">
                  <c:v>64.88</c:v>
                </c:pt>
                <c:pt idx="4">
                  <c:v>63.38</c:v>
                </c:pt>
              </c:numCache>
            </c:numRef>
          </c:val>
          <c:extLst>
            <c:ext xmlns:c16="http://schemas.microsoft.com/office/drawing/2014/chart" uri="{C3380CC4-5D6E-409C-BE32-E72D297353CC}">
              <c16:uniqueId val="{00000000-79FF-4C6F-A6A8-D56A2C536A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80.56</c:v>
                </c:pt>
                <c:pt idx="4">
                  <c:v>76.55</c:v>
                </c:pt>
              </c:numCache>
            </c:numRef>
          </c:val>
          <c:smooth val="0"/>
          <c:extLst>
            <c:ext xmlns:c16="http://schemas.microsoft.com/office/drawing/2014/chart" uri="{C3380CC4-5D6E-409C-BE32-E72D297353CC}">
              <c16:uniqueId val="{00000001-79FF-4C6F-A6A8-D56A2C536A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428.17</c:v>
                </c:pt>
                <c:pt idx="1">
                  <c:v>458.27</c:v>
                </c:pt>
                <c:pt idx="2">
                  <c:v>451.9</c:v>
                </c:pt>
                <c:pt idx="3">
                  <c:v>438.65</c:v>
                </c:pt>
                <c:pt idx="4">
                  <c:v>449.9</c:v>
                </c:pt>
              </c:numCache>
            </c:numRef>
          </c:val>
          <c:extLst>
            <c:ext xmlns:c16="http://schemas.microsoft.com/office/drawing/2014/chart" uri="{C3380CC4-5D6E-409C-BE32-E72D297353CC}">
              <c16:uniqueId val="{00000000-EC92-4EF5-B90F-256B7AE3BD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260.87</c:v>
                </c:pt>
                <c:pt idx="4">
                  <c:v>269.25</c:v>
                </c:pt>
              </c:numCache>
            </c:numRef>
          </c:val>
          <c:smooth val="0"/>
          <c:extLst>
            <c:ext xmlns:c16="http://schemas.microsoft.com/office/drawing/2014/chart" uri="{C3380CC4-5D6E-409C-BE32-E72D297353CC}">
              <c16:uniqueId val="{00000001-EC92-4EF5-B90F-256B7AE3BD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9"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金山町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4981</v>
      </c>
      <c r="AM8" s="45"/>
      <c r="AN8" s="45"/>
      <c r="AO8" s="45"/>
      <c r="AP8" s="45"/>
      <c r="AQ8" s="45"/>
      <c r="AR8" s="45"/>
      <c r="AS8" s="45"/>
      <c r="AT8" s="46">
        <f>データ!$S$6</f>
        <v>161.66999999999999</v>
      </c>
      <c r="AU8" s="47"/>
      <c r="AV8" s="47"/>
      <c r="AW8" s="47"/>
      <c r="AX8" s="47"/>
      <c r="AY8" s="47"/>
      <c r="AZ8" s="47"/>
      <c r="BA8" s="47"/>
      <c r="BB8" s="48">
        <f>データ!$T$6</f>
        <v>30.81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84.21</v>
      </c>
      <c r="J10" s="47"/>
      <c r="K10" s="47"/>
      <c r="L10" s="47"/>
      <c r="M10" s="47"/>
      <c r="N10" s="47"/>
      <c r="O10" s="80"/>
      <c r="P10" s="48">
        <f>データ!$P$6</f>
        <v>98.89</v>
      </c>
      <c r="Q10" s="48"/>
      <c r="R10" s="48"/>
      <c r="S10" s="48"/>
      <c r="T10" s="48"/>
      <c r="U10" s="48"/>
      <c r="V10" s="48"/>
      <c r="W10" s="45">
        <f>データ!$Q$6</f>
        <v>5270</v>
      </c>
      <c r="X10" s="45"/>
      <c r="Y10" s="45"/>
      <c r="Z10" s="45"/>
      <c r="AA10" s="45"/>
      <c r="AB10" s="45"/>
      <c r="AC10" s="45"/>
      <c r="AD10" s="2"/>
      <c r="AE10" s="2"/>
      <c r="AF10" s="2"/>
      <c r="AG10" s="2"/>
      <c r="AH10" s="2"/>
      <c r="AI10" s="2"/>
      <c r="AJ10" s="2"/>
      <c r="AK10" s="2"/>
      <c r="AL10" s="45">
        <f>データ!$U$6</f>
        <v>4901</v>
      </c>
      <c r="AM10" s="45"/>
      <c r="AN10" s="45"/>
      <c r="AO10" s="45"/>
      <c r="AP10" s="45"/>
      <c r="AQ10" s="45"/>
      <c r="AR10" s="45"/>
      <c r="AS10" s="45"/>
      <c r="AT10" s="46">
        <f>データ!$V$6</f>
        <v>55</v>
      </c>
      <c r="AU10" s="47"/>
      <c r="AV10" s="47"/>
      <c r="AW10" s="47"/>
      <c r="AX10" s="47"/>
      <c r="AY10" s="47"/>
      <c r="AZ10" s="47"/>
      <c r="BA10" s="47"/>
      <c r="BB10" s="48">
        <f>データ!$W$6</f>
        <v>89.11</v>
      </c>
      <c r="BC10" s="48"/>
      <c r="BD10" s="48"/>
      <c r="BE10" s="48"/>
      <c r="BF10" s="48"/>
      <c r="BG10" s="48"/>
      <c r="BH10" s="48"/>
      <c r="BI10" s="48"/>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89"/>
      <c r="BN16" s="89"/>
      <c r="BO16" s="89"/>
      <c r="BP16" s="89"/>
      <c r="BQ16" s="89"/>
      <c r="BR16" s="89"/>
      <c r="BS16" s="89"/>
      <c r="BT16" s="89"/>
      <c r="BU16" s="89"/>
      <c r="BV16" s="89"/>
      <c r="BW16" s="89"/>
      <c r="BX16" s="89"/>
      <c r="BY16" s="89"/>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9"/>
      <c r="BN17" s="89"/>
      <c r="BO17" s="89"/>
      <c r="BP17" s="89"/>
      <c r="BQ17" s="89"/>
      <c r="BR17" s="89"/>
      <c r="BS17" s="89"/>
      <c r="BT17" s="89"/>
      <c r="BU17" s="89"/>
      <c r="BV17" s="89"/>
      <c r="BW17" s="89"/>
      <c r="BX17" s="89"/>
      <c r="BY17" s="89"/>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9"/>
      <c r="BN18" s="89"/>
      <c r="BO18" s="89"/>
      <c r="BP18" s="89"/>
      <c r="BQ18" s="89"/>
      <c r="BR18" s="89"/>
      <c r="BS18" s="89"/>
      <c r="BT18" s="89"/>
      <c r="BU18" s="89"/>
      <c r="BV18" s="89"/>
      <c r="BW18" s="89"/>
      <c r="BX18" s="89"/>
      <c r="BY18" s="89"/>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9"/>
      <c r="BN19" s="89"/>
      <c r="BO19" s="89"/>
      <c r="BP19" s="89"/>
      <c r="BQ19" s="89"/>
      <c r="BR19" s="89"/>
      <c r="BS19" s="89"/>
      <c r="BT19" s="89"/>
      <c r="BU19" s="89"/>
      <c r="BV19" s="89"/>
      <c r="BW19" s="89"/>
      <c r="BX19" s="89"/>
      <c r="BY19" s="89"/>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9"/>
      <c r="BN20" s="89"/>
      <c r="BO20" s="89"/>
      <c r="BP20" s="89"/>
      <c r="BQ20" s="89"/>
      <c r="BR20" s="89"/>
      <c r="BS20" s="89"/>
      <c r="BT20" s="89"/>
      <c r="BU20" s="89"/>
      <c r="BV20" s="89"/>
      <c r="BW20" s="89"/>
      <c r="BX20" s="89"/>
      <c r="BY20" s="89"/>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9"/>
      <c r="BN21" s="89"/>
      <c r="BO21" s="89"/>
      <c r="BP21" s="89"/>
      <c r="BQ21" s="89"/>
      <c r="BR21" s="89"/>
      <c r="BS21" s="89"/>
      <c r="BT21" s="89"/>
      <c r="BU21" s="89"/>
      <c r="BV21" s="89"/>
      <c r="BW21" s="89"/>
      <c r="BX21" s="89"/>
      <c r="BY21" s="89"/>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9"/>
      <c r="BN22" s="89"/>
      <c r="BO22" s="89"/>
      <c r="BP22" s="89"/>
      <c r="BQ22" s="89"/>
      <c r="BR22" s="89"/>
      <c r="BS22" s="89"/>
      <c r="BT22" s="89"/>
      <c r="BU22" s="89"/>
      <c r="BV22" s="89"/>
      <c r="BW22" s="89"/>
      <c r="BX22" s="89"/>
      <c r="BY22" s="89"/>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9"/>
      <c r="BN23" s="89"/>
      <c r="BO23" s="89"/>
      <c r="BP23" s="89"/>
      <c r="BQ23" s="89"/>
      <c r="BR23" s="89"/>
      <c r="BS23" s="89"/>
      <c r="BT23" s="89"/>
      <c r="BU23" s="89"/>
      <c r="BV23" s="89"/>
      <c r="BW23" s="89"/>
      <c r="BX23" s="89"/>
      <c r="BY23" s="89"/>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9"/>
      <c r="BN24" s="89"/>
      <c r="BO24" s="89"/>
      <c r="BP24" s="89"/>
      <c r="BQ24" s="89"/>
      <c r="BR24" s="89"/>
      <c r="BS24" s="89"/>
      <c r="BT24" s="89"/>
      <c r="BU24" s="89"/>
      <c r="BV24" s="89"/>
      <c r="BW24" s="89"/>
      <c r="BX24" s="89"/>
      <c r="BY24" s="89"/>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9"/>
      <c r="BN25" s="89"/>
      <c r="BO25" s="89"/>
      <c r="BP25" s="89"/>
      <c r="BQ25" s="89"/>
      <c r="BR25" s="89"/>
      <c r="BS25" s="89"/>
      <c r="BT25" s="89"/>
      <c r="BU25" s="89"/>
      <c r="BV25" s="89"/>
      <c r="BW25" s="89"/>
      <c r="BX25" s="89"/>
      <c r="BY25" s="89"/>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9"/>
      <c r="BN26" s="89"/>
      <c r="BO26" s="89"/>
      <c r="BP26" s="89"/>
      <c r="BQ26" s="89"/>
      <c r="BR26" s="89"/>
      <c r="BS26" s="89"/>
      <c r="BT26" s="89"/>
      <c r="BU26" s="89"/>
      <c r="BV26" s="89"/>
      <c r="BW26" s="89"/>
      <c r="BX26" s="89"/>
      <c r="BY26" s="89"/>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9"/>
      <c r="BN27" s="89"/>
      <c r="BO27" s="89"/>
      <c r="BP27" s="89"/>
      <c r="BQ27" s="89"/>
      <c r="BR27" s="89"/>
      <c r="BS27" s="89"/>
      <c r="BT27" s="89"/>
      <c r="BU27" s="89"/>
      <c r="BV27" s="89"/>
      <c r="BW27" s="89"/>
      <c r="BX27" s="89"/>
      <c r="BY27" s="89"/>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9"/>
      <c r="BN28" s="89"/>
      <c r="BO28" s="89"/>
      <c r="BP28" s="89"/>
      <c r="BQ28" s="89"/>
      <c r="BR28" s="89"/>
      <c r="BS28" s="89"/>
      <c r="BT28" s="89"/>
      <c r="BU28" s="89"/>
      <c r="BV28" s="89"/>
      <c r="BW28" s="89"/>
      <c r="BX28" s="89"/>
      <c r="BY28" s="89"/>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9"/>
      <c r="BN29" s="89"/>
      <c r="BO29" s="89"/>
      <c r="BP29" s="89"/>
      <c r="BQ29" s="89"/>
      <c r="BR29" s="89"/>
      <c r="BS29" s="89"/>
      <c r="BT29" s="89"/>
      <c r="BU29" s="89"/>
      <c r="BV29" s="89"/>
      <c r="BW29" s="89"/>
      <c r="BX29" s="89"/>
      <c r="BY29" s="89"/>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9"/>
      <c r="BN30" s="89"/>
      <c r="BO30" s="89"/>
      <c r="BP30" s="89"/>
      <c r="BQ30" s="89"/>
      <c r="BR30" s="89"/>
      <c r="BS30" s="89"/>
      <c r="BT30" s="89"/>
      <c r="BU30" s="89"/>
      <c r="BV30" s="89"/>
      <c r="BW30" s="89"/>
      <c r="BX30" s="89"/>
      <c r="BY30" s="89"/>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9"/>
      <c r="BN31" s="89"/>
      <c r="BO31" s="89"/>
      <c r="BP31" s="89"/>
      <c r="BQ31" s="89"/>
      <c r="BR31" s="89"/>
      <c r="BS31" s="89"/>
      <c r="BT31" s="89"/>
      <c r="BU31" s="89"/>
      <c r="BV31" s="89"/>
      <c r="BW31" s="89"/>
      <c r="BX31" s="89"/>
      <c r="BY31" s="89"/>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9"/>
      <c r="BN32" s="89"/>
      <c r="BO32" s="89"/>
      <c r="BP32" s="89"/>
      <c r="BQ32" s="89"/>
      <c r="BR32" s="89"/>
      <c r="BS32" s="89"/>
      <c r="BT32" s="89"/>
      <c r="BU32" s="89"/>
      <c r="BV32" s="89"/>
      <c r="BW32" s="89"/>
      <c r="BX32" s="89"/>
      <c r="BY32" s="89"/>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9"/>
      <c r="BN33" s="89"/>
      <c r="BO33" s="89"/>
      <c r="BP33" s="89"/>
      <c r="BQ33" s="89"/>
      <c r="BR33" s="89"/>
      <c r="BS33" s="89"/>
      <c r="BT33" s="89"/>
      <c r="BU33" s="89"/>
      <c r="BV33" s="89"/>
      <c r="BW33" s="89"/>
      <c r="BX33" s="89"/>
      <c r="BY33" s="89"/>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9"/>
      <c r="BN34" s="89"/>
      <c r="BO34" s="89"/>
      <c r="BP34" s="89"/>
      <c r="BQ34" s="89"/>
      <c r="BR34" s="89"/>
      <c r="BS34" s="89"/>
      <c r="BT34" s="89"/>
      <c r="BU34" s="89"/>
      <c r="BV34" s="89"/>
      <c r="BW34" s="89"/>
      <c r="BX34" s="89"/>
      <c r="BY34" s="89"/>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9"/>
      <c r="BN35" s="89"/>
      <c r="BO35" s="89"/>
      <c r="BP35" s="89"/>
      <c r="BQ35" s="89"/>
      <c r="BR35" s="89"/>
      <c r="BS35" s="89"/>
      <c r="BT35" s="89"/>
      <c r="BU35" s="89"/>
      <c r="BV35" s="89"/>
      <c r="BW35" s="89"/>
      <c r="BX35" s="89"/>
      <c r="BY35" s="89"/>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9"/>
      <c r="BN36" s="89"/>
      <c r="BO36" s="89"/>
      <c r="BP36" s="89"/>
      <c r="BQ36" s="89"/>
      <c r="BR36" s="89"/>
      <c r="BS36" s="89"/>
      <c r="BT36" s="89"/>
      <c r="BU36" s="89"/>
      <c r="BV36" s="89"/>
      <c r="BW36" s="89"/>
      <c r="BX36" s="89"/>
      <c r="BY36" s="89"/>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9"/>
      <c r="BN37" s="89"/>
      <c r="BO37" s="89"/>
      <c r="BP37" s="89"/>
      <c r="BQ37" s="89"/>
      <c r="BR37" s="89"/>
      <c r="BS37" s="89"/>
      <c r="BT37" s="89"/>
      <c r="BU37" s="89"/>
      <c r="BV37" s="89"/>
      <c r="BW37" s="89"/>
      <c r="BX37" s="89"/>
      <c r="BY37" s="89"/>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9"/>
      <c r="BN38" s="89"/>
      <c r="BO38" s="89"/>
      <c r="BP38" s="89"/>
      <c r="BQ38" s="89"/>
      <c r="BR38" s="89"/>
      <c r="BS38" s="89"/>
      <c r="BT38" s="89"/>
      <c r="BU38" s="89"/>
      <c r="BV38" s="89"/>
      <c r="BW38" s="89"/>
      <c r="BX38" s="89"/>
      <c r="BY38" s="89"/>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9"/>
      <c r="BN39" s="89"/>
      <c r="BO39" s="89"/>
      <c r="BP39" s="89"/>
      <c r="BQ39" s="89"/>
      <c r="BR39" s="89"/>
      <c r="BS39" s="89"/>
      <c r="BT39" s="89"/>
      <c r="BU39" s="89"/>
      <c r="BV39" s="89"/>
      <c r="BW39" s="89"/>
      <c r="BX39" s="89"/>
      <c r="BY39" s="89"/>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9"/>
      <c r="BN40" s="89"/>
      <c r="BO40" s="89"/>
      <c r="BP40" s="89"/>
      <c r="BQ40" s="89"/>
      <c r="BR40" s="89"/>
      <c r="BS40" s="89"/>
      <c r="BT40" s="89"/>
      <c r="BU40" s="89"/>
      <c r="BV40" s="89"/>
      <c r="BW40" s="89"/>
      <c r="BX40" s="89"/>
      <c r="BY40" s="89"/>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9"/>
      <c r="BN41" s="89"/>
      <c r="BO41" s="89"/>
      <c r="BP41" s="89"/>
      <c r="BQ41" s="89"/>
      <c r="BR41" s="89"/>
      <c r="BS41" s="89"/>
      <c r="BT41" s="89"/>
      <c r="BU41" s="89"/>
      <c r="BV41" s="89"/>
      <c r="BW41" s="89"/>
      <c r="BX41" s="89"/>
      <c r="BY41" s="89"/>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9"/>
      <c r="BN42" s="89"/>
      <c r="BO42" s="89"/>
      <c r="BP42" s="89"/>
      <c r="BQ42" s="89"/>
      <c r="BR42" s="89"/>
      <c r="BS42" s="89"/>
      <c r="BT42" s="89"/>
      <c r="BU42" s="89"/>
      <c r="BV42" s="89"/>
      <c r="BW42" s="89"/>
      <c r="BX42" s="89"/>
      <c r="BY42" s="89"/>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9"/>
      <c r="BN43" s="89"/>
      <c r="BO43" s="89"/>
      <c r="BP43" s="89"/>
      <c r="BQ43" s="89"/>
      <c r="BR43" s="89"/>
      <c r="BS43" s="89"/>
      <c r="BT43" s="89"/>
      <c r="BU43" s="89"/>
      <c r="BV43" s="89"/>
      <c r="BW43" s="89"/>
      <c r="BX43" s="89"/>
      <c r="BY43" s="89"/>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9"/>
      <c r="BN44" s="89"/>
      <c r="BO44" s="89"/>
      <c r="BP44" s="89"/>
      <c r="BQ44" s="89"/>
      <c r="BR44" s="89"/>
      <c r="BS44" s="89"/>
      <c r="BT44" s="89"/>
      <c r="BU44" s="89"/>
      <c r="BV44" s="89"/>
      <c r="BW44" s="89"/>
      <c r="BX44" s="89"/>
      <c r="BY44" s="89"/>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89"/>
      <c r="BN47" s="89"/>
      <c r="BO47" s="89"/>
      <c r="BP47" s="89"/>
      <c r="BQ47" s="89"/>
      <c r="BR47" s="89"/>
      <c r="BS47" s="89"/>
      <c r="BT47" s="89"/>
      <c r="BU47" s="89"/>
      <c r="BV47" s="89"/>
      <c r="BW47" s="89"/>
      <c r="BX47" s="89"/>
      <c r="BY47" s="89"/>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89"/>
      <c r="BN48" s="89"/>
      <c r="BO48" s="89"/>
      <c r="BP48" s="89"/>
      <c r="BQ48" s="89"/>
      <c r="BR48" s="89"/>
      <c r="BS48" s="89"/>
      <c r="BT48" s="89"/>
      <c r="BU48" s="89"/>
      <c r="BV48" s="89"/>
      <c r="BW48" s="89"/>
      <c r="BX48" s="89"/>
      <c r="BY48" s="89"/>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89"/>
      <c r="BN49" s="89"/>
      <c r="BO49" s="89"/>
      <c r="BP49" s="89"/>
      <c r="BQ49" s="89"/>
      <c r="BR49" s="89"/>
      <c r="BS49" s="89"/>
      <c r="BT49" s="89"/>
      <c r="BU49" s="89"/>
      <c r="BV49" s="89"/>
      <c r="BW49" s="89"/>
      <c r="BX49" s="89"/>
      <c r="BY49" s="89"/>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89"/>
      <c r="BN50" s="89"/>
      <c r="BO50" s="89"/>
      <c r="BP50" s="89"/>
      <c r="BQ50" s="89"/>
      <c r="BR50" s="89"/>
      <c r="BS50" s="89"/>
      <c r="BT50" s="89"/>
      <c r="BU50" s="89"/>
      <c r="BV50" s="89"/>
      <c r="BW50" s="89"/>
      <c r="BX50" s="89"/>
      <c r="BY50" s="89"/>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89"/>
      <c r="BN51" s="89"/>
      <c r="BO51" s="89"/>
      <c r="BP51" s="89"/>
      <c r="BQ51" s="89"/>
      <c r="BR51" s="89"/>
      <c r="BS51" s="89"/>
      <c r="BT51" s="89"/>
      <c r="BU51" s="89"/>
      <c r="BV51" s="89"/>
      <c r="BW51" s="89"/>
      <c r="BX51" s="89"/>
      <c r="BY51" s="89"/>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89"/>
      <c r="BN52" s="89"/>
      <c r="BO52" s="89"/>
      <c r="BP52" s="89"/>
      <c r="BQ52" s="89"/>
      <c r="BR52" s="89"/>
      <c r="BS52" s="89"/>
      <c r="BT52" s="89"/>
      <c r="BU52" s="89"/>
      <c r="BV52" s="89"/>
      <c r="BW52" s="89"/>
      <c r="BX52" s="89"/>
      <c r="BY52" s="89"/>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89"/>
      <c r="BN53" s="89"/>
      <c r="BO53" s="89"/>
      <c r="BP53" s="89"/>
      <c r="BQ53" s="89"/>
      <c r="BR53" s="89"/>
      <c r="BS53" s="89"/>
      <c r="BT53" s="89"/>
      <c r="BU53" s="89"/>
      <c r="BV53" s="89"/>
      <c r="BW53" s="89"/>
      <c r="BX53" s="89"/>
      <c r="BY53" s="89"/>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89"/>
      <c r="BN54" s="89"/>
      <c r="BO54" s="89"/>
      <c r="BP54" s="89"/>
      <c r="BQ54" s="89"/>
      <c r="BR54" s="89"/>
      <c r="BS54" s="89"/>
      <c r="BT54" s="89"/>
      <c r="BU54" s="89"/>
      <c r="BV54" s="89"/>
      <c r="BW54" s="89"/>
      <c r="BX54" s="89"/>
      <c r="BY54" s="89"/>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89"/>
      <c r="BN55" s="89"/>
      <c r="BO55" s="89"/>
      <c r="BP55" s="89"/>
      <c r="BQ55" s="89"/>
      <c r="BR55" s="89"/>
      <c r="BS55" s="89"/>
      <c r="BT55" s="89"/>
      <c r="BU55" s="89"/>
      <c r="BV55" s="89"/>
      <c r="BW55" s="89"/>
      <c r="BX55" s="89"/>
      <c r="BY55" s="89"/>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89"/>
      <c r="BN56" s="89"/>
      <c r="BO56" s="89"/>
      <c r="BP56" s="89"/>
      <c r="BQ56" s="89"/>
      <c r="BR56" s="89"/>
      <c r="BS56" s="89"/>
      <c r="BT56" s="89"/>
      <c r="BU56" s="89"/>
      <c r="BV56" s="89"/>
      <c r="BW56" s="89"/>
      <c r="BX56" s="89"/>
      <c r="BY56" s="89"/>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89"/>
      <c r="BN57" s="89"/>
      <c r="BO57" s="89"/>
      <c r="BP57" s="89"/>
      <c r="BQ57" s="89"/>
      <c r="BR57" s="89"/>
      <c r="BS57" s="89"/>
      <c r="BT57" s="89"/>
      <c r="BU57" s="89"/>
      <c r="BV57" s="89"/>
      <c r="BW57" s="89"/>
      <c r="BX57" s="89"/>
      <c r="BY57" s="89"/>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89"/>
      <c r="BN58" s="89"/>
      <c r="BO58" s="89"/>
      <c r="BP58" s="89"/>
      <c r="BQ58" s="89"/>
      <c r="BR58" s="89"/>
      <c r="BS58" s="89"/>
      <c r="BT58" s="89"/>
      <c r="BU58" s="89"/>
      <c r="BV58" s="89"/>
      <c r="BW58" s="89"/>
      <c r="BX58" s="89"/>
      <c r="BY58" s="89"/>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89"/>
      <c r="BN59" s="89"/>
      <c r="BO59" s="89"/>
      <c r="BP59" s="89"/>
      <c r="BQ59" s="89"/>
      <c r="BR59" s="89"/>
      <c r="BS59" s="89"/>
      <c r="BT59" s="89"/>
      <c r="BU59" s="89"/>
      <c r="BV59" s="89"/>
      <c r="BW59" s="89"/>
      <c r="BX59" s="89"/>
      <c r="BY59" s="89"/>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89"/>
      <c r="BN60" s="89"/>
      <c r="BO60" s="89"/>
      <c r="BP60" s="89"/>
      <c r="BQ60" s="89"/>
      <c r="BR60" s="89"/>
      <c r="BS60" s="89"/>
      <c r="BT60" s="89"/>
      <c r="BU60" s="89"/>
      <c r="BV60" s="89"/>
      <c r="BW60" s="89"/>
      <c r="BX60" s="89"/>
      <c r="BY60" s="89"/>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89"/>
      <c r="BN61" s="89"/>
      <c r="BO61" s="89"/>
      <c r="BP61" s="89"/>
      <c r="BQ61" s="89"/>
      <c r="BR61" s="89"/>
      <c r="BS61" s="89"/>
      <c r="BT61" s="89"/>
      <c r="BU61" s="89"/>
      <c r="BV61" s="89"/>
      <c r="BW61" s="89"/>
      <c r="BX61" s="89"/>
      <c r="BY61" s="89"/>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89"/>
      <c r="BN62" s="89"/>
      <c r="BO62" s="89"/>
      <c r="BP62" s="89"/>
      <c r="BQ62" s="89"/>
      <c r="BR62" s="89"/>
      <c r="BS62" s="89"/>
      <c r="BT62" s="89"/>
      <c r="BU62" s="89"/>
      <c r="BV62" s="89"/>
      <c r="BW62" s="89"/>
      <c r="BX62" s="89"/>
      <c r="BY62" s="89"/>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89"/>
      <c r="BN63" s="89"/>
      <c r="BO63" s="89"/>
      <c r="BP63" s="89"/>
      <c r="BQ63" s="89"/>
      <c r="BR63" s="89"/>
      <c r="BS63" s="89"/>
      <c r="BT63" s="89"/>
      <c r="BU63" s="89"/>
      <c r="BV63" s="89"/>
      <c r="BW63" s="89"/>
      <c r="BX63" s="89"/>
      <c r="BY63" s="89"/>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89"/>
      <c r="BN66" s="89"/>
      <c r="BO66" s="89"/>
      <c r="BP66" s="89"/>
      <c r="BQ66" s="89"/>
      <c r="BR66" s="89"/>
      <c r="BS66" s="89"/>
      <c r="BT66" s="89"/>
      <c r="BU66" s="89"/>
      <c r="BV66" s="89"/>
      <c r="BW66" s="89"/>
      <c r="BX66" s="89"/>
      <c r="BY66" s="89"/>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89"/>
      <c r="BN67" s="89"/>
      <c r="BO67" s="89"/>
      <c r="BP67" s="89"/>
      <c r="BQ67" s="89"/>
      <c r="BR67" s="89"/>
      <c r="BS67" s="89"/>
      <c r="BT67" s="89"/>
      <c r="BU67" s="89"/>
      <c r="BV67" s="89"/>
      <c r="BW67" s="89"/>
      <c r="BX67" s="89"/>
      <c r="BY67" s="89"/>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89"/>
      <c r="BN68" s="89"/>
      <c r="BO68" s="89"/>
      <c r="BP68" s="89"/>
      <c r="BQ68" s="89"/>
      <c r="BR68" s="89"/>
      <c r="BS68" s="89"/>
      <c r="BT68" s="89"/>
      <c r="BU68" s="89"/>
      <c r="BV68" s="89"/>
      <c r="BW68" s="89"/>
      <c r="BX68" s="89"/>
      <c r="BY68" s="89"/>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89"/>
      <c r="BN69" s="89"/>
      <c r="BO69" s="89"/>
      <c r="BP69" s="89"/>
      <c r="BQ69" s="89"/>
      <c r="BR69" s="89"/>
      <c r="BS69" s="89"/>
      <c r="BT69" s="89"/>
      <c r="BU69" s="89"/>
      <c r="BV69" s="89"/>
      <c r="BW69" s="89"/>
      <c r="BX69" s="89"/>
      <c r="BY69" s="89"/>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89"/>
      <c r="BN70" s="89"/>
      <c r="BO70" s="89"/>
      <c r="BP70" s="89"/>
      <c r="BQ70" s="89"/>
      <c r="BR70" s="89"/>
      <c r="BS70" s="89"/>
      <c r="BT70" s="89"/>
      <c r="BU70" s="89"/>
      <c r="BV70" s="89"/>
      <c r="BW70" s="89"/>
      <c r="BX70" s="89"/>
      <c r="BY70" s="89"/>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89"/>
      <c r="BN71" s="89"/>
      <c r="BO71" s="89"/>
      <c r="BP71" s="89"/>
      <c r="BQ71" s="89"/>
      <c r="BR71" s="89"/>
      <c r="BS71" s="89"/>
      <c r="BT71" s="89"/>
      <c r="BU71" s="89"/>
      <c r="BV71" s="89"/>
      <c r="BW71" s="89"/>
      <c r="BX71" s="89"/>
      <c r="BY71" s="89"/>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89"/>
      <c r="BN72" s="89"/>
      <c r="BO72" s="89"/>
      <c r="BP72" s="89"/>
      <c r="BQ72" s="89"/>
      <c r="BR72" s="89"/>
      <c r="BS72" s="89"/>
      <c r="BT72" s="89"/>
      <c r="BU72" s="89"/>
      <c r="BV72" s="89"/>
      <c r="BW72" s="89"/>
      <c r="BX72" s="89"/>
      <c r="BY72" s="89"/>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89"/>
      <c r="BN73" s="89"/>
      <c r="BO73" s="89"/>
      <c r="BP73" s="89"/>
      <c r="BQ73" s="89"/>
      <c r="BR73" s="89"/>
      <c r="BS73" s="89"/>
      <c r="BT73" s="89"/>
      <c r="BU73" s="89"/>
      <c r="BV73" s="89"/>
      <c r="BW73" s="89"/>
      <c r="BX73" s="89"/>
      <c r="BY73" s="89"/>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89"/>
      <c r="BN74" s="89"/>
      <c r="BO74" s="89"/>
      <c r="BP74" s="89"/>
      <c r="BQ74" s="89"/>
      <c r="BR74" s="89"/>
      <c r="BS74" s="89"/>
      <c r="BT74" s="89"/>
      <c r="BU74" s="89"/>
      <c r="BV74" s="89"/>
      <c r="BW74" s="89"/>
      <c r="BX74" s="89"/>
      <c r="BY74" s="89"/>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89"/>
      <c r="BN75" s="89"/>
      <c r="BO75" s="89"/>
      <c r="BP75" s="89"/>
      <c r="BQ75" s="89"/>
      <c r="BR75" s="89"/>
      <c r="BS75" s="89"/>
      <c r="BT75" s="89"/>
      <c r="BU75" s="89"/>
      <c r="BV75" s="89"/>
      <c r="BW75" s="89"/>
      <c r="BX75" s="89"/>
      <c r="BY75" s="89"/>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89"/>
      <c r="BN76" s="89"/>
      <c r="BO76" s="89"/>
      <c r="BP76" s="89"/>
      <c r="BQ76" s="89"/>
      <c r="BR76" s="89"/>
      <c r="BS76" s="89"/>
      <c r="BT76" s="89"/>
      <c r="BU76" s="89"/>
      <c r="BV76" s="89"/>
      <c r="BW76" s="89"/>
      <c r="BX76" s="89"/>
      <c r="BY76" s="89"/>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89"/>
      <c r="BN77" s="89"/>
      <c r="BO77" s="89"/>
      <c r="BP77" s="89"/>
      <c r="BQ77" s="89"/>
      <c r="BR77" s="89"/>
      <c r="BS77" s="89"/>
      <c r="BT77" s="89"/>
      <c r="BU77" s="89"/>
      <c r="BV77" s="89"/>
      <c r="BW77" s="89"/>
      <c r="BX77" s="89"/>
      <c r="BY77" s="89"/>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89"/>
      <c r="BN78" s="89"/>
      <c r="BO78" s="89"/>
      <c r="BP78" s="89"/>
      <c r="BQ78" s="89"/>
      <c r="BR78" s="89"/>
      <c r="BS78" s="89"/>
      <c r="BT78" s="89"/>
      <c r="BU78" s="89"/>
      <c r="BV78" s="89"/>
      <c r="BW78" s="89"/>
      <c r="BX78" s="89"/>
      <c r="BY78" s="89"/>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89"/>
      <c r="BN79" s="89"/>
      <c r="BO79" s="89"/>
      <c r="BP79" s="89"/>
      <c r="BQ79" s="89"/>
      <c r="BR79" s="89"/>
      <c r="BS79" s="89"/>
      <c r="BT79" s="89"/>
      <c r="BU79" s="89"/>
      <c r="BV79" s="89"/>
      <c r="BW79" s="89"/>
      <c r="BX79" s="89"/>
      <c r="BY79" s="89"/>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89"/>
      <c r="BN80" s="89"/>
      <c r="BO80" s="89"/>
      <c r="BP80" s="89"/>
      <c r="BQ80" s="89"/>
      <c r="BR80" s="89"/>
      <c r="BS80" s="89"/>
      <c r="BT80" s="89"/>
      <c r="BU80" s="89"/>
      <c r="BV80" s="89"/>
      <c r="BW80" s="89"/>
      <c r="BX80" s="89"/>
      <c r="BY80" s="89"/>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89"/>
      <c r="BN81" s="89"/>
      <c r="BO81" s="89"/>
      <c r="BP81" s="89"/>
      <c r="BQ81" s="89"/>
      <c r="BR81" s="89"/>
      <c r="BS81" s="89"/>
      <c r="BT81" s="89"/>
      <c r="BU81" s="89"/>
      <c r="BV81" s="89"/>
      <c r="BW81" s="89"/>
      <c r="BX81" s="89"/>
      <c r="BY81" s="89"/>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VVPiMvoipiJnO7Ozq4KtX9fgwa0rQgGYquU7pff8oYqaJ0ymEWKhhgGeL19tkYmChUr8uMNNY3fvoo+3+xAQ==" saltValue="ulNJhoXp7uCnhvOwLFhLb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63614</v>
      </c>
      <c r="D6" s="20">
        <f t="shared" si="3"/>
        <v>46</v>
      </c>
      <c r="E6" s="20">
        <f t="shared" si="3"/>
        <v>1</v>
      </c>
      <c r="F6" s="20">
        <f t="shared" si="3"/>
        <v>0</v>
      </c>
      <c r="G6" s="20">
        <f t="shared" si="3"/>
        <v>1</v>
      </c>
      <c r="H6" s="20" t="str">
        <f t="shared" si="3"/>
        <v>山形県　金山町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84.21</v>
      </c>
      <c r="P6" s="21">
        <f t="shared" si="3"/>
        <v>98.89</v>
      </c>
      <c r="Q6" s="21">
        <f t="shared" si="3"/>
        <v>5270</v>
      </c>
      <c r="R6" s="21">
        <f t="shared" si="3"/>
        <v>4981</v>
      </c>
      <c r="S6" s="21">
        <f t="shared" si="3"/>
        <v>161.66999999999999</v>
      </c>
      <c r="T6" s="21">
        <f t="shared" si="3"/>
        <v>30.81</v>
      </c>
      <c r="U6" s="21">
        <f t="shared" si="3"/>
        <v>4901</v>
      </c>
      <c r="V6" s="21">
        <f t="shared" si="3"/>
        <v>55</v>
      </c>
      <c r="W6" s="21">
        <f t="shared" si="3"/>
        <v>89.11</v>
      </c>
      <c r="X6" s="22">
        <f>IF(X7="",NA(),X7)</f>
        <v>102.58</v>
      </c>
      <c r="Y6" s="22">
        <f t="shared" ref="Y6:AG6" si="4">IF(Y7="",NA(),Y7)</f>
        <v>96.82</v>
      </c>
      <c r="Z6" s="22">
        <f t="shared" si="4"/>
        <v>98.23</v>
      </c>
      <c r="AA6" s="22">
        <f t="shared" si="4"/>
        <v>97.95</v>
      </c>
      <c r="AB6" s="22">
        <f t="shared" si="4"/>
        <v>110.17</v>
      </c>
      <c r="AC6" s="22">
        <f t="shared" si="4"/>
        <v>103.81</v>
      </c>
      <c r="AD6" s="22">
        <f t="shared" si="4"/>
        <v>104.35</v>
      </c>
      <c r="AE6" s="22">
        <f t="shared" si="4"/>
        <v>105.34</v>
      </c>
      <c r="AF6" s="22">
        <f t="shared" si="4"/>
        <v>108.19</v>
      </c>
      <c r="AG6" s="22">
        <f t="shared" si="4"/>
        <v>106.93</v>
      </c>
      <c r="AH6" s="21" t="str">
        <f>IF(AH7="","",IF(AH7="-","【-】","【"&amp;SUBSTITUTE(TEXT(AH7,"#,##0.00"),"-","△")&amp;"】"))</f>
        <v>【108.70】</v>
      </c>
      <c r="AI6" s="21">
        <f>IF(AI7="",NA(),AI7)</f>
        <v>0</v>
      </c>
      <c r="AJ6" s="22">
        <f t="shared" ref="AJ6:AR6" si="5">IF(AJ7="",NA(),AJ7)</f>
        <v>1.06</v>
      </c>
      <c r="AK6" s="22">
        <f t="shared" si="5"/>
        <v>3.22</v>
      </c>
      <c r="AL6" s="22">
        <f t="shared" si="5"/>
        <v>3.65</v>
      </c>
      <c r="AM6" s="21">
        <f t="shared" si="5"/>
        <v>0</v>
      </c>
      <c r="AN6" s="22">
        <f t="shared" si="5"/>
        <v>25.66</v>
      </c>
      <c r="AO6" s="22">
        <f t="shared" si="5"/>
        <v>21.69</v>
      </c>
      <c r="AP6" s="22">
        <f t="shared" si="5"/>
        <v>24.04</v>
      </c>
      <c r="AQ6" s="22">
        <f t="shared" si="5"/>
        <v>6.17</v>
      </c>
      <c r="AR6" s="22">
        <f t="shared" si="5"/>
        <v>20.41</v>
      </c>
      <c r="AS6" s="21" t="str">
        <f>IF(AS7="","",IF(AS7="-","【-】","【"&amp;SUBSTITUTE(TEXT(AS7,"#,##0.00"),"-","△")&amp;"】"))</f>
        <v>【1.34】</v>
      </c>
      <c r="AT6" s="22">
        <f>IF(AT7="",NA(),AT7)</f>
        <v>139.02000000000001</v>
      </c>
      <c r="AU6" s="22">
        <f t="shared" ref="AU6:BC6" si="6">IF(AU7="",NA(),AU7)</f>
        <v>125.34</v>
      </c>
      <c r="AV6" s="22">
        <f t="shared" si="6"/>
        <v>106.08</v>
      </c>
      <c r="AW6" s="22">
        <f t="shared" si="6"/>
        <v>103.12</v>
      </c>
      <c r="AX6" s="22">
        <f t="shared" si="6"/>
        <v>126.62</v>
      </c>
      <c r="AY6" s="22">
        <f t="shared" si="6"/>
        <v>300.14</v>
      </c>
      <c r="AZ6" s="22">
        <f t="shared" si="6"/>
        <v>301.04000000000002</v>
      </c>
      <c r="BA6" s="22">
        <f t="shared" si="6"/>
        <v>305.08</v>
      </c>
      <c r="BB6" s="22">
        <f t="shared" si="6"/>
        <v>367.4</v>
      </c>
      <c r="BC6" s="22">
        <f t="shared" si="6"/>
        <v>345.42</v>
      </c>
      <c r="BD6" s="21" t="str">
        <f>IF(BD7="","",IF(BD7="-","【-】","【"&amp;SUBSTITUTE(TEXT(BD7,"#,##0.00"),"-","△")&amp;"】"))</f>
        <v>【252.29】</v>
      </c>
      <c r="BE6" s="22">
        <f>IF(BE7="",NA(),BE7)</f>
        <v>522.25</v>
      </c>
      <c r="BF6" s="22">
        <f t="shared" ref="BF6:BN6" si="7">IF(BF7="",NA(),BF7)</f>
        <v>507.17</v>
      </c>
      <c r="BG6" s="22">
        <f t="shared" si="7"/>
        <v>443.11</v>
      </c>
      <c r="BH6" s="22">
        <f t="shared" si="7"/>
        <v>381.02</v>
      </c>
      <c r="BI6" s="22">
        <f t="shared" si="7"/>
        <v>330.67</v>
      </c>
      <c r="BJ6" s="22">
        <f t="shared" si="7"/>
        <v>566.65</v>
      </c>
      <c r="BK6" s="22">
        <f t="shared" si="7"/>
        <v>551.62</v>
      </c>
      <c r="BL6" s="22">
        <f t="shared" si="7"/>
        <v>585.59</v>
      </c>
      <c r="BM6" s="22">
        <f t="shared" si="7"/>
        <v>564.99</v>
      </c>
      <c r="BN6" s="22">
        <f t="shared" si="7"/>
        <v>631.39</v>
      </c>
      <c r="BO6" s="21" t="str">
        <f>IF(BO7="","",IF(BO7="-","【-】","【"&amp;SUBSTITUTE(TEXT(BO7,"#,##0.00"),"-","△")&amp;"】"))</f>
        <v>【268.07】</v>
      </c>
      <c r="BP6" s="22">
        <f>IF(BP7="",NA(),BP7)</f>
        <v>68.55</v>
      </c>
      <c r="BQ6" s="22">
        <f t="shared" ref="BQ6:BY6" si="8">IF(BQ7="",NA(),BQ7)</f>
        <v>61.88</v>
      </c>
      <c r="BR6" s="22">
        <f t="shared" si="8"/>
        <v>63.93</v>
      </c>
      <c r="BS6" s="22">
        <f t="shared" si="8"/>
        <v>64.88</v>
      </c>
      <c r="BT6" s="22">
        <f t="shared" si="8"/>
        <v>63.38</v>
      </c>
      <c r="BU6" s="22">
        <f t="shared" si="8"/>
        <v>84.77</v>
      </c>
      <c r="BV6" s="22">
        <f t="shared" si="8"/>
        <v>87.11</v>
      </c>
      <c r="BW6" s="22">
        <f t="shared" si="8"/>
        <v>82.78</v>
      </c>
      <c r="BX6" s="22">
        <f t="shared" si="8"/>
        <v>80.56</v>
      </c>
      <c r="BY6" s="22">
        <f t="shared" si="8"/>
        <v>76.55</v>
      </c>
      <c r="BZ6" s="21" t="str">
        <f>IF(BZ7="","",IF(BZ7="-","【-】","【"&amp;SUBSTITUTE(TEXT(BZ7,"#,##0.00"),"-","△")&amp;"】"))</f>
        <v>【97.47】</v>
      </c>
      <c r="CA6" s="22">
        <f>IF(CA7="",NA(),CA7)</f>
        <v>428.17</v>
      </c>
      <c r="CB6" s="22">
        <f t="shared" ref="CB6:CJ6" si="9">IF(CB7="",NA(),CB7)</f>
        <v>458.27</v>
      </c>
      <c r="CC6" s="22">
        <f t="shared" si="9"/>
        <v>451.9</v>
      </c>
      <c r="CD6" s="22">
        <f t="shared" si="9"/>
        <v>438.65</v>
      </c>
      <c r="CE6" s="22">
        <f t="shared" si="9"/>
        <v>449.9</v>
      </c>
      <c r="CF6" s="22">
        <f t="shared" si="9"/>
        <v>227.27</v>
      </c>
      <c r="CG6" s="22">
        <f t="shared" si="9"/>
        <v>223.98</v>
      </c>
      <c r="CH6" s="22">
        <f t="shared" si="9"/>
        <v>225.09</v>
      </c>
      <c r="CI6" s="22">
        <f t="shared" si="9"/>
        <v>260.87</v>
      </c>
      <c r="CJ6" s="22">
        <f t="shared" si="9"/>
        <v>269.25</v>
      </c>
      <c r="CK6" s="21" t="str">
        <f>IF(CK7="","",IF(CK7="-","【-】","【"&amp;SUBSTITUTE(TEXT(CK7,"#,##0.00"),"-","△")&amp;"】"))</f>
        <v>【174.75】</v>
      </c>
      <c r="CL6" s="22">
        <f>IF(CL7="",NA(),CL7)</f>
        <v>35.47</v>
      </c>
      <c r="CM6" s="22">
        <f t="shared" ref="CM6:CU6" si="10">IF(CM7="",NA(),CM7)</f>
        <v>33.97</v>
      </c>
      <c r="CN6" s="22">
        <f t="shared" si="10"/>
        <v>35.96</v>
      </c>
      <c r="CO6" s="22">
        <f t="shared" si="10"/>
        <v>37.4</v>
      </c>
      <c r="CP6" s="22">
        <f t="shared" si="10"/>
        <v>37.33</v>
      </c>
      <c r="CQ6" s="22">
        <f t="shared" si="10"/>
        <v>50.29</v>
      </c>
      <c r="CR6" s="22">
        <f t="shared" si="10"/>
        <v>49.64</v>
      </c>
      <c r="CS6" s="22">
        <f t="shared" si="10"/>
        <v>49.38</v>
      </c>
      <c r="CT6" s="22">
        <f t="shared" si="10"/>
        <v>40.19</v>
      </c>
      <c r="CU6" s="22">
        <f t="shared" si="10"/>
        <v>41.14</v>
      </c>
      <c r="CV6" s="21" t="str">
        <f>IF(CV7="","",IF(CV7="-","【-】","【"&amp;SUBSTITUTE(TEXT(CV7,"#,##0.00"),"-","△")&amp;"】"))</f>
        <v>【59.97】</v>
      </c>
      <c r="CW6" s="22">
        <f>IF(CW7="",NA(),CW7)</f>
        <v>86.5</v>
      </c>
      <c r="CX6" s="22">
        <f t="shared" ref="CX6:DF6" si="11">IF(CX7="",NA(),CX7)</f>
        <v>84.99</v>
      </c>
      <c r="CY6" s="22">
        <f t="shared" si="11"/>
        <v>78.37</v>
      </c>
      <c r="CZ6" s="22">
        <f t="shared" si="11"/>
        <v>78.34</v>
      </c>
      <c r="DA6" s="22">
        <f t="shared" si="11"/>
        <v>75.66</v>
      </c>
      <c r="DB6" s="22">
        <f t="shared" si="11"/>
        <v>77.73</v>
      </c>
      <c r="DC6" s="22">
        <f t="shared" si="11"/>
        <v>78.09</v>
      </c>
      <c r="DD6" s="22">
        <f t="shared" si="11"/>
        <v>78.010000000000005</v>
      </c>
      <c r="DE6" s="22">
        <f t="shared" si="11"/>
        <v>71.52</v>
      </c>
      <c r="DF6" s="22">
        <f t="shared" si="11"/>
        <v>70.42</v>
      </c>
      <c r="DG6" s="21" t="str">
        <f>IF(DG7="","",IF(DG7="-","【-】","【"&amp;SUBSTITUTE(TEXT(DG7,"#,##0.00"),"-","△")&amp;"】"))</f>
        <v>【89.76】</v>
      </c>
      <c r="DH6" s="22">
        <f>IF(DH7="",NA(),DH7)</f>
        <v>41.52</v>
      </c>
      <c r="DI6" s="22">
        <f t="shared" ref="DI6:DQ6" si="12">IF(DI7="",NA(),DI7)</f>
        <v>43.74</v>
      </c>
      <c r="DJ6" s="22">
        <f t="shared" si="12"/>
        <v>45.89</v>
      </c>
      <c r="DK6" s="22">
        <f t="shared" si="12"/>
        <v>47.92</v>
      </c>
      <c r="DL6" s="22">
        <f t="shared" si="12"/>
        <v>49.91</v>
      </c>
      <c r="DM6" s="22">
        <f t="shared" si="12"/>
        <v>45.85</v>
      </c>
      <c r="DN6" s="22">
        <f t="shared" si="12"/>
        <v>47.31</v>
      </c>
      <c r="DO6" s="22">
        <f t="shared" si="12"/>
        <v>47.5</v>
      </c>
      <c r="DP6" s="22">
        <f t="shared" si="12"/>
        <v>53.4</v>
      </c>
      <c r="DQ6" s="22">
        <f t="shared" si="12"/>
        <v>52.14</v>
      </c>
      <c r="DR6" s="21" t="str">
        <f>IF(DR7="","",IF(DR7="-","【-】","【"&amp;SUBSTITUTE(TEXT(DR7,"#,##0.00"),"-","△")&amp;"】"))</f>
        <v>【51.51】</v>
      </c>
      <c r="DS6" s="22">
        <f>IF(DS7="",NA(),DS7)</f>
        <v>1.1000000000000001</v>
      </c>
      <c r="DT6" s="22">
        <f t="shared" ref="DT6:EB6" si="13">IF(DT7="",NA(),DT7)</f>
        <v>1.32</v>
      </c>
      <c r="DU6" s="22">
        <f t="shared" si="13"/>
        <v>1.75</v>
      </c>
      <c r="DV6" s="22">
        <f t="shared" si="13"/>
        <v>2.81</v>
      </c>
      <c r="DW6" s="22">
        <f t="shared" si="13"/>
        <v>3.15</v>
      </c>
      <c r="DX6" s="22">
        <f t="shared" si="13"/>
        <v>14.13</v>
      </c>
      <c r="DY6" s="22">
        <f t="shared" si="13"/>
        <v>16.77</v>
      </c>
      <c r="DZ6" s="22">
        <f t="shared" si="13"/>
        <v>17.399999999999999</v>
      </c>
      <c r="EA6" s="22">
        <f t="shared" si="13"/>
        <v>21.86</v>
      </c>
      <c r="EB6" s="22">
        <f t="shared" si="13"/>
        <v>21.01</v>
      </c>
      <c r="EC6" s="21" t="str">
        <f>IF(EC7="","",IF(EC7="-","【-】","【"&amp;SUBSTITUTE(TEXT(EC7,"#,##0.00"),"-","△")&amp;"】"))</f>
        <v>【23.75】</v>
      </c>
      <c r="ED6" s="21">
        <f>IF(ED7="",NA(),ED7)</f>
        <v>0</v>
      </c>
      <c r="EE6" s="21">
        <f t="shared" ref="EE6:EM6" si="14">IF(EE7="",NA(),EE7)</f>
        <v>0</v>
      </c>
      <c r="EF6" s="21">
        <f t="shared" si="14"/>
        <v>0</v>
      </c>
      <c r="EG6" s="22">
        <f t="shared" si="14"/>
        <v>0.12</v>
      </c>
      <c r="EH6" s="22">
        <f t="shared" si="14"/>
        <v>0.34</v>
      </c>
      <c r="EI6" s="22">
        <f t="shared" si="14"/>
        <v>0.52</v>
      </c>
      <c r="EJ6" s="22">
        <f t="shared" si="14"/>
        <v>0.47</v>
      </c>
      <c r="EK6" s="22">
        <f t="shared" si="14"/>
        <v>0.4</v>
      </c>
      <c r="EL6" s="22">
        <f t="shared" si="14"/>
        <v>0.51</v>
      </c>
      <c r="EM6" s="22">
        <f t="shared" si="14"/>
        <v>0.35</v>
      </c>
      <c r="EN6" s="21" t="str">
        <f>IF(EN7="","",IF(EN7="-","【-】","【"&amp;SUBSTITUTE(TEXT(EN7,"#,##0.00"),"-","△")&amp;"】"))</f>
        <v>【0.67】</v>
      </c>
    </row>
    <row r="7" spans="1:144" s="23" customFormat="1" x14ac:dyDescent="0.15">
      <c r="A7" s="15"/>
      <c r="B7" s="24">
        <v>2022</v>
      </c>
      <c r="C7" s="24">
        <v>63614</v>
      </c>
      <c r="D7" s="24">
        <v>46</v>
      </c>
      <c r="E7" s="24">
        <v>1</v>
      </c>
      <c r="F7" s="24">
        <v>0</v>
      </c>
      <c r="G7" s="24">
        <v>1</v>
      </c>
      <c r="H7" s="24" t="s">
        <v>92</v>
      </c>
      <c r="I7" s="24" t="s">
        <v>93</v>
      </c>
      <c r="J7" s="24" t="s">
        <v>94</v>
      </c>
      <c r="K7" s="24" t="s">
        <v>95</v>
      </c>
      <c r="L7" s="24" t="s">
        <v>96</v>
      </c>
      <c r="M7" s="24" t="s">
        <v>97</v>
      </c>
      <c r="N7" s="25" t="s">
        <v>98</v>
      </c>
      <c r="O7" s="25">
        <v>84.21</v>
      </c>
      <c r="P7" s="25">
        <v>98.89</v>
      </c>
      <c r="Q7" s="25">
        <v>5270</v>
      </c>
      <c r="R7" s="25">
        <v>4981</v>
      </c>
      <c r="S7" s="25">
        <v>161.66999999999999</v>
      </c>
      <c r="T7" s="25">
        <v>30.81</v>
      </c>
      <c r="U7" s="25">
        <v>4901</v>
      </c>
      <c r="V7" s="25">
        <v>55</v>
      </c>
      <c r="W7" s="25">
        <v>89.11</v>
      </c>
      <c r="X7" s="25">
        <v>102.58</v>
      </c>
      <c r="Y7" s="25">
        <v>96.82</v>
      </c>
      <c r="Z7" s="25">
        <v>98.23</v>
      </c>
      <c r="AA7" s="25">
        <v>97.95</v>
      </c>
      <c r="AB7" s="25">
        <v>110.17</v>
      </c>
      <c r="AC7" s="25">
        <v>103.81</v>
      </c>
      <c r="AD7" s="25">
        <v>104.35</v>
      </c>
      <c r="AE7" s="25">
        <v>105.34</v>
      </c>
      <c r="AF7" s="25">
        <v>108.19</v>
      </c>
      <c r="AG7" s="25">
        <v>106.93</v>
      </c>
      <c r="AH7" s="25">
        <v>108.7</v>
      </c>
      <c r="AI7" s="25">
        <v>0</v>
      </c>
      <c r="AJ7" s="25">
        <v>1.06</v>
      </c>
      <c r="AK7" s="25">
        <v>3.22</v>
      </c>
      <c r="AL7" s="25">
        <v>3.65</v>
      </c>
      <c r="AM7" s="25">
        <v>0</v>
      </c>
      <c r="AN7" s="25">
        <v>25.66</v>
      </c>
      <c r="AO7" s="25">
        <v>21.69</v>
      </c>
      <c r="AP7" s="25">
        <v>24.04</v>
      </c>
      <c r="AQ7" s="25">
        <v>6.17</v>
      </c>
      <c r="AR7" s="25">
        <v>20.41</v>
      </c>
      <c r="AS7" s="25">
        <v>1.34</v>
      </c>
      <c r="AT7" s="25">
        <v>139.02000000000001</v>
      </c>
      <c r="AU7" s="25">
        <v>125.34</v>
      </c>
      <c r="AV7" s="25">
        <v>106.08</v>
      </c>
      <c r="AW7" s="25">
        <v>103.12</v>
      </c>
      <c r="AX7" s="25">
        <v>126.62</v>
      </c>
      <c r="AY7" s="25">
        <v>300.14</v>
      </c>
      <c r="AZ7" s="25">
        <v>301.04000000000002</v>
      </c>
      <c r="BA7" s="25">
        <v>305.08</v>
      </c>
      <c r="BB7" s="25">
        <v>367.4</v>
      </c>
      <c r="BC7" s="25">
        <v>345.42</v>
      </c>
      <c r="BD7" s="25">
        <v>252.29</v>
      </c>
      <c r="BE7" s="25">
        <v>522.25</v>
      </c>
      <c r="BF7" s="25">
        <v>507.17</v>
      </c>
      <c r="BG7" s="25">
        <v>443.11</v>
      </c>
      <c r="BH7" s="25">
        <v>381.02</v>
      </c>
      <c r="BI7" s="25">
        <v>330.67</v>
      </c>
      <c r="BJ7" s="25">
        <v>566.65</v>
      </c>
      <c r="BK7" s="25">
        <v>551.62</v>
      </c>
      <c r="BL7" s="25">
        <v>585.59</v>
      </c>
      <c r="BM7" s="25">
        <v>564.99</v>
      </c>
      <c r="BN7" s="25">
        <v>631.39</v>
      </c>
      <c r="BO7" s="25">
        <v>268.07</v>
      </c>
      <c r="BP7" s="25">
        <v>68.55</v>
      </c>
      <c r="BQ7" s="25">
        <v>61.88</v>
      </c>
      <c r="BR7" s="25">
        <v>63.93</v>
      </c>
      <c r="BS7" s="25">
        <v>64.88</v>
      </c>
      <c r="BT7" s="25">
        <v>63.38</v>
      </c>
      <c r="BU7" s="25">
        <v>84.77</v>
      </c>
      <c r="BV7" s="25">
        <v>87.11</v>
      </c>
      <c r="BW7" s="25">
        <v>82.78</v>
      </c>
      <c r="BX7" s="25">
        <v>80.56</v>
      </c>
      <c r="BY7" s="25">
        <v>76.55</v>
      </c>
      <c r="BZ7" s="25">
        <v>97.47</v>
      </c>
      <c r="CA7" s="25">
        <v>428.17</v>
      </c>
      <c r="CB7" s="25">
        <v>458.27</v>
      </c>
      <c r="CC7" s="25">
        <v>451.9</v>
      </c>
      <c r="CD7" s="25">
        <v>438.65</v>
      </c>
      <c r="CE7" s="25">
        <v>449.9</v>
      </c>
      <c r="CF7" s="25">
        <v>227.27</v>
      </c>
      <c r="CG7" s="25">
        <v>223.98</v>
      </c>
      <c r="CH7" s="25">
        <v>225.09</v>
      </c>
      <c r="CI7" s="25">
        <v>260.87</v>
      </c>
      <c r="CJ7" s="25">
        <v>269.25</v>
      </c>
      <c r="CK7" s="25">
        <v>174.75</v>
      </c>
      <c r="CL7" s="25">
        <v>35.47</v>
      </c>
      <c r="CM7" s="25">
        <v>33.97</v>
      </c>
      <c r="CN7" s="25">
        <v>35.96</v>
      </c>
      <c r="CO7" s="25">
        <v>37.4</v>
      </c>
      <c r="CP7" s="25">
        <v>37.33</v>
      </c>
      <c r="CQ7" s="25">
        <v>50.29</v>
      </c>
      <c r="CR7" s="25">
        <v>49.64</v>
      </c>
      <c r="CS7" s="25">
        <v>49.38</v>
      </c>
      <c r="CT7" s="25">
        <v>40.19</v>
      </c>
      <c r="CU7" s="25">
        <v>41.14</v>
      </c>
      <c r="CV7" s="25">
        <v>59.97</v>
      </c>
      <c r="CW7" s="25">
        <v>86.5</v>
      </c>
      <c r="CX7" s="25">
        <v>84.99</v>
      </c>
      <c r="CY7" s="25">
        <v>78.37</v>
      </c>
      <c r="CZ7" s="25">
        <v>78.34</v>
      </c>
      <c r="DA7" s="25">
        <v>75.66</v>
      </c>
      <c r="DB7" s="25">
        <v>77.73</v>
      </c>
      <c r="DC7" s="25">
        <v>78.09</v>
      </c>
      <c r="DD7" s="25">
        <v>78.010000000000005</v>
      </c>
      <c r="DE7" s="25">
        <v>71.52</v>
      </c>
      <c r="DF7" s="25">
        <v>70.42</v>
      </c>
      <c r="DG7" s="25">
        <v>89.76</v>
      </c>
      <c r="DH7" s="25">
        <v>41.52</v>
      </c>
      <c r="DI7" s="25">
        <v>43.74</v>
      </c>
      <c r="DJ7" s="25">
        <v>45.89</v>
      </c>
      <c r="DK7" s="25">
        <v>47.92</v>
      </c>
      <c r="DL7" s="25">
        <v>49.91</v>
      </c>
      <c r="DM7" s="25">
        <v>45.85</v>
      </c>
      <c r="DN7" s="25">
        <v>47.31</v>
      </c>
      <c r="DO7" s="25">
        <v>47.5</v>
      </c>
      <c r="DP7" s="25">
        <v>53.4</v>
      </c>
      <c r="DQ7" s="25">
        <v>52.14</v>
      </c>
      <c r="DR7" s="25">
        <v>51.51</v>
      </c>
      <c r="DS7" s="25">
        <v>1.1000000000000001</v>
      </c>
      <c r="DT7" s="25">
        <v>1.32</v>
      </c>
      <c r="DU7" s="25">
        <v>1.75</v>
      </c>
      <c r="DV7" s="25">
        <v>2.81</v>
      </c>
      <c r="DW7" s="25">
        <v>3.15</v>
      </c>
      <c r="DX7" s="25">
        <v>14.13</v>
      </c>
      <c r="DY7" s="25">
        <v>16.77</v>
      </c>
      <c r="DZ7" s="25">
        <v>17.399999999999999</v>
      </c>
      <c r="EA7" s="25">
        <v>21.86</v>
      </c>
      <c r="EB7" s="25">
        <v>21.01</v>
      </c>
      <c r="EC7" s="25">
        <v>23.75</v>
      </c>
      <c r="ED7" s="25">
        <v>0</v>
      </c>
      <c r="EE7" s="25">
        <v>0</v>
      </c>
      <c r="EF7" s="25">
        <v>0</v>
      </c>
      <c r="EG7" s="25">
        <v>0.12</v>
      </c>
      <c r="EH7" s="25">
        <v>0.34</v>
      </c>
      <c r="EI7" s="25">
        <v>0.52</v>
      </c>
      <c r="EJ7" s="25">
        <v>0.47</v>
      </c>
      <c r="EK7" s="25">
        <v>0.4</v>
      </c>
      <c r="EL7" s="25">
        <v>0.51</v>
      </c>
      <c r="EM7" s="25">
        <v>0.35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環境整備課</cp:lastModifiedBy>
  <dcterms:created xsi:type="dcterms:W3CDTF">2023-12-05T00:49:15Z</dcterms:created>
  <dcterms:modified xsi:type="dcterms:W3CDTF">2024-01-23T04:29:02Z</dcterms:modified>
  <cp:category/>
</cp:coreProperties>
</file>