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1gesui\"/>
    </mc:Choice>
  </mc:AlternateContent>
  <workbookProtection workbookAlgorithmName="SHA-512" workbookHashValue="wetvVCkkAnJF1j0iTaZbuepwVrSiP6k48qN5R01oOl8oFbYKoMy2b93roOucULJ9ZPo1RqbTPOGpmNgz0Dvm9A==" workbookSaltValue="0wLsgWgUhkwv0varlrxRDQ=="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H86" i="4"/>
  <c r="I10" i="4"/>
  <c r="P8"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<sst xmlns="http://schemas.openxmlformats.org/spreadsheetml/2006/main" count="236" uniqueCount="119">
  <si>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</si>
  <si>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</si>
  <si>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</si>
  <si>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</si>
  <si>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</si>
  <si>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</si>
  <si>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</si>
  <si>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</si>
  <si>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</si>
  <si>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</si>
  <si>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</si>
  <si>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</si>
  <si>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</si>
  <si>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</si>
  <si>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</si>
  <si>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</si>
  <si>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</si>
  <si>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</si>
  <si>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</si>
  <si>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</si>
  <si>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</si>
  <si>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</si>
  <si>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</si>
  <si>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</si>
  <si>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</si>
  <si>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</si>
  <si>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</si>
  <si>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</si>
  <si>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</si>
  <si>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</si>
  <si>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</si>
  <si>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</si>
  <si>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</si>
  <si>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</si>
  <si>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</si>
  <si>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</si>
  <si>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</si>
  <si>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</si>
  <si>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</si>
  <si>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</si>
  <si>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</si>
  <si>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</si>
  <si>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</si>
  <si>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</si>
  <si>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</si>
  <si>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</si>
  <si>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</si>
  <si>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</si>
  <si>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</si>
  <si>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</si>
  <si>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</si>
  <si>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</si>
  <si>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</si>
  <si>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</si>
  <si>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</si>
  <si>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</si>
  <si>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</si>
  <si>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</si>
  <si>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</si>
  <si>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</si>
  <si>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</si>
  <si>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</si>
  <si>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</si>
  <si>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</si>
  <si>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</si>
  <si>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</si>
  <si>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</si>
  <si>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</si>
  <si>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</si>
  <si>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</si>
  <si>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</si>
  <si>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</si>
  <si>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</si>
  <si>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</si>
  <si>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</si>
  <si>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</si>
  <si>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</si>
  <si>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</si>
  <si>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</si>
  <si>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</si>
  <si>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</si>
  <si>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</si>
  <si>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</si>
  <si>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</si>
  <si>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</si>
  <si>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</si>
  <si>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</si>
  <si>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</si>
  <si>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</si>
  <si>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</si>
  <si>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</si>
  <si>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</si>
  <si>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</si>
  <si>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</si>
  <si>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</si>
  <si>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</si>
  <si>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</si>
  <si>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</si>
  <si>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</si>
  <si>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</si>
  <si>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</si>
  <si>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</si>
  <si>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</si>
  <si>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</si>
  <si>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</si>
  <si>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</si>
  <si>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</si>
  <si>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</si>
  <si>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</si>
  <si>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</si>
  <si>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</si>
  <si>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</si>
  <si>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</si>
  <si>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</si>
  <si>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</si>
  <si>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</si>
  <si>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①収益的収支比率は100％を下回っており、総収益においては、使用料収入よりも主に地方債償還金に充てた一般会計繰入金の金額が大きい状況である。
　⑤経費回収率については、前年度対比約12.7％の減となった。打切決算により使用料収入が約8.0％減少したことや、法適用移行に係る委託料等の経費が増加したことが要因である。
　⑥汚水処理原価については、上述のとおり、使用料収入の減少等により、昨年度を超えるコストとなった。過年度からであるが、類似団体よりも大幅に高い数値であるため、より一層、使用料収入の確保と維持管理に要する経費の削減が必要である。
　⑦施設利用率については、年間汚水処理水量が近年はやや上昇傾向で推移していることから、施設利用率についても同様にやや上昇傾向で推移している。
　⑧水洗化率は増加傾向にあり、類似団体と比較しても高い水準にある。
　水洗化率は向上しているものの、処理区域内人口及び水洗便所設置済人口のいずれも年々減少しているため、使用料の増加へは直結しない点に関しては留意する必要がある。
　</t>
    <rPh sb="2" eb="5">
      <t>シュウエキテキ</t>
    </rPh>
    <rPh sb="5" eb="7">
      <t>シュウシ</t>
    </rPh>
    <rPh sb="7" eb="9">
      <t>ヒリツ</t>
    </rPh>
    <rPh sb="15" eb="17">
      <t>シタマワ</t>
    </rPh>
    <rPh sb="22" eb="25">
      <t>ソウシュウエキ</t>
    </rPh>
    <rPh sb="31" eb="34">
      <t>シヨウリョウ</t>
    </rPh>
    <rPh sb="34" eb="36">
      <t>シュウニュウ</t>
    </rPh>
    <rPh sb="39" eb="40">
      <t>オモ</t>
    </rPh>
    <rPh sb="41" eb="44">
      <t>チホウサイ</t>
    </rPh>
    <rPh sb="44" eb="47">
      <t>ショウカンキン</t>
    </rPh>
    <rPh sb="48" eb="49">
      <t>ア</t>
    </rPh>
    <rPh sb="51" eb="53">
      <t>イッパン</t>
    </rPh>
    <rPh sb="53" eb="55">
      <t>カイケイ</t>
    </rPh>
    <rPh sb="55" eb="57">
      <t>クリイレ</t>
    </rPh>
    <rPh sb="57" eb="58">
      <t>キン</t>
    </rPh>
    <rPh sb="59" eb="61">
      <t>キンガク</t>
    </rPh>
    <rPh sb="62" eb="63">
      <t>オオ</t>
    </rPh>
    <rPh sb="65" eb="67">
      <t>ジョウキョウ</t>
    </rPh>
    <rPh sb="74" eb="76">
      <t>ケイヒ</t>
    </rPh>
    <rPh sb="76" eb="78">
      <t>カイシュウ</t>
    </rPh>
    <rPh sb="78" eb="79">
      <t>リツ</t>
    </rPh>
    <rPh sb="90" eb="91">
      <t>ヤク</t>
    </rPh>
    <rPh sb="103" eb="105">
      <t>ウチキ</t>
    </rPh>
    <rPh sb="105" eb="107">
      <t>ケッサン</t>
    </rPh>
    <rPh sb="110" eb="113">
      <t>シヨウリョウ</t>
    </rPh>
    <rPh sb="113" eb="115">
      <t>シュウニュウ</t>
    </rPh>
    <rPh sb="116" eb="117">
      <t>ヤク</t>
    </rPh>
    <rPh sb="121" eb="123">
      <t>ゲンショウ</t>
    </rPh>
    <rPh sb="129" eb="134">
      <t>ホウテキヨウイコウ</t>
    </rPh>
    <rPh sb="135" eb="136">
      <t>カカ</t>
    </rPh>
    <rPh sb="137" eb="140">
      <t>イタクリョウ</t>
    </rPh>
    <rPh sb="140" eb="141">
      <t>ナド</t>
    </rPh>
    <rPh sb="142" eb="144">
      <t>ケイヒ</t>
    </rPh>
    <rPh sb="145" eb="147">
      <t>ゾウカ</t>
    </rPh>
    <rPh sb="152" eb="154">
      <t>ヨウイン</t>
    </rPh>
    <rPh sb="161" eb="163">
      <t>オスイ</t>
    </rPh>
    <rPh sb="163" eb="165">
      <t>ショリ</t>
    </rPh>
    <rPh sb="165" eb="167">
      <t>ゲンカ</t>
    </rPh>
    <rPh sb="173" eb="175">
      <t>ジョウジュツ</t>
    </rPh>
    <rPh sb="180" eb="183">
      <t>シヨウリョウ</t>
    </rPh>
    <rPh sb="183" eb="185">
      <t>シュウニュウ</t>
    </rPh>
    <rPh sb="186" eb="188">
      <t>ゲンショウ</t>
    </rPh>
    <rPh sb="188" eb="189">
      <t>ナド</t>
    </rPh>
    <rPh sb="193" eb="196">
      <t>サクネンド</t>
    </rPh>
    <rPh sb="197" eb="198">
      <t>コ</t>
    </rPh>
    <rPh sb="208" eb="211">
      <t>カネンド</t>
    </rPh>
    <rPh sb="218" eb="220">
      <t>ルイジ</t>
    </rPh>
    <rPh sb="220" eb="222">
      <t>ダンタイ</t>
    </rPh>
    <rPh sb="225" eb="227">
      <t>オオハバ</t>
    </rPh>
    <rPh sb="228" eb="229">
      <t>タカ</t>
    </rPh>
    <rPh sb="230" eb="232">
      <t>スウチ</t>
    </rPh>
    <rPh sb="240" eb="242">
      <t>イッソウ</t>
    </rPh>
    <rPh sb="243" eb="246">
      <t>シヨウリョウ</t>
    </rPh>
    <rPh sb="246" eb="248">
      <t>シュウニュウ</t>
    </rPh>
    <rPh sb="249" eb="251">
      <t>カクホ</t>
    </rPh>
    <rPh sb="252" eb="254">
      <t>イジ</t>
    </rPh>
    <rPh sb="254" eb="256">
      <t>カンリ</t>
    </rPh>
    <rPh sb="257" eb="258">
      <t>ヨウ</t>
    </rPh>
    <rPh sb="260" eb="262">
      <t>ケイヒ</t>
    </rPh>
    <rPh sb="263" eb="265">
      <t>サクゲン</t>
    </rPh>
    <rPh sb="266" eb="268">
      <t>ヒツヨウ</t>
    </rPh>
    <rPh sb="275" eb="277">
      <t>シセツ</t>
    </rPh>
    <rPh sb="277" eb="279">
      <t>リヨウ</t>
    </rPh>
    <rPh sb="279" eb="280">
      <t>リツ</t>
    </rPh>
    <rPh sb="286" eb="288">
      <t>ネンカン</t>
    </rPh>
    <rPh sb="288" eb="290">
      <t>オスイ</t>
    </rPh>
    <rPh sb="290" eb="292">
      <t>ショリ</t>
    </rPh>
    <rPh sb="292" eb="294">
      <t>スイリョウ</t>
    </rPh>
    <rPh sb="295" eb="297">
      <t>キンネン</t>
    </rPh>
    <rPh sb="300" eb="304">
      <t>ジョウショウケイコウ</t>
    </rPh>
    <rPh sb="305" eb="307">
      <t>スイイ</t>
    </rPh>
    <rPh sb="316" eb="318">
      <t>シセツ</t>
    </rPh>
    <rPh sb="318" eb="320">
      <t>リヨウ</t>
    </rPh>
    <rPh sb="320" eb="321">
      <t>リツ</t>
    </rPh>
    <rPh sb="326" eb="328">
      <t>ドウヨウ</t>
    </rPh>
    <rPh sb="331" eb="335">
      <t>ジョウショウケイコウ</t>
    </rPh>
    <rPh sb="336" eb="338">
      <t>スイイ</t>
    </rPh>
    <rPh sb="346" eb="349">
      <t>スイセンカ</t>
    </rPh>
    <rPh sb="349" eb="350">
      <t>リツ</t>
    </rPh>
    <rPh sb="351" eb="353">
      <t>ゾウカ</t>
    </rPh>
    <rPh sb="353" eb="355">
      <t>ケイコウ</t>
    </rPh>
    <rPh sb="359" eb="361">
      <t>ルイジ</t>
    </rPh>
    <rPh sb="361" eb="363">
      <t>ダンタイ</t>
    </rPh>
    <rPh sb="364" eb="366">
      <t>ヒカク</t>
    </rPh>
    <rPh sb="369" eb="370">
      <t>タカ</t>
    </rPh>
    <rPh sb="371" eb="373">
      <t>スイジュン</t>
    </rPh>
    <rPh sb="379" eb="382">
      <t>スイセンカ</t>
    </rPh>
    <rPh sb="382" eb="383">
      <t>リツ</t>
    </rPh>
    <rPh sb="384" eb="386">
      <t>コウジョウ</t>
    </rPh>
    <rPh sb="394" eb="396">
      <t>ショリ</t>
    </rPh>
    <rPh sb="396" eb="399">
      <t>クイキナイ</t>
    </rPh>
    <rPh sb="399" eb="401">
      <t>ジンコウ</t>
    </rPh>
    <rPh sb="401" eb="402">
      <t>オヨ</t>
    </rPh>
    <rPh sb="403" eb="405">
      <t>スイセン</t>
    </rPh>
    <rPh sb="405" eb="407">
      <t>ベンジョ</t>
    </rPh>
    <rPh sb="407" eb="409">
      <t>セッチ</t>
    </rPh>
    <rPh sb="409" eb="410">
      <t>ズ</t>
    </rPh>
    <rPh sb="410" eb="412">
      <t>ジンコウ</t>
    </rPh>
    <rPh sb="417" eb="419">
      <t>ネンネン</t>
    </rPh>
    <rPh sb="419" eb="421">
      <t>ゲンショウ</t>
    </rPh>
    <rPh sb="428" eb="431">
      <t>シヨウリョウ</t>
    </rPh>
    <rPh sb="432" eb="434">
      <t>ゾウカ</t>
    </rPh>
    <rPh sb="436" eb="438">
      <t>チョッケツ</t>
    </rPh>
    <rPh sb="441" eb="442">
      <t>テン</t>
    </rPh>
    <rPh sb="443" eb="444">
      <t>カン</t>
    </rPh>
    <rPh sb="447" eb="449">
      <t>リュウイ</t>
    </rPh>
    <rPh sb="451" eb="453">
      <t>ヒツヨウ</t>
    </rPh>
    <phoneticPr fontId="4"/>
  </si>
  <si>
    <t>　公共下水道事業について、昭和51年度から事業着手し、管渠布設、処理施設建設等を行ってきたところ。
　近年では、平成28年度～令和元年度にかけて、荒砥橋架替に伴う汚水幹線整備を行ったことにより、管渠改善率の値が高くなっている。
　令和6年度から公営企業会計へ移行となり、これまで行ってきた工事や資産情報等をシステム上で可視化できるように整理してきたところ。
　それらを踏まえて、計画的かつ平準化を考慮した老朽更新事業を実施していく。
　</t>
    <rPh sb="1" eb="3">
      <t>コウキョウ</t>
    </rPh>
    <rPh sb="3" eb="6">
      <t>ゲスイドウ</t>
    </rPh>
    <rPh sb="6" eb="8">
      <t>ジギョウ</t>
    </rPh>
    <rPh sb="13" eb="15">
      <t>ショウワ</t>
    </rPh>
    <rPh sb="17" eb="19">
      <t>ネンド</t>
    </rPh>
    <rPh sb="21" eb="23">
      <t>ジギョウ</t>
    </rPh>
    <rPh sb="23" eb="25">
      <t>チャクシュ</t>
    </rPh>
    <rPh sb="27" eb="29">
      <t>カンキョ</t>
    </rPh>
    <rPh sb="29" eb="31">
      <t>フセツ</t>
    </rPh>
    <rPh sb="36" eb="38">
      <t>ケンセツ</t>
    </rPh>
    <rPh sb="38" eb="39">
      <t>ナド</t>
    </rPh>
    <rPh sb="40" eb="41">
      <t>オコナ</t>
    </rPh>
    <rPh sb="51" eb="53">
      <t>キンネン</t>
    </rPh>
    <rPh sb="56" eb="58">
      <t>ヘイセイ</t>
    </rPh>
    <rPh sb="60" eb="62">
      <t>ネンド</t>
    </rPh>
    <rPh sb="63" eb="65">
      <t>レイワ</t>
    </rPh>
    <rPh sb="65" eb="66">
      <t>ガン</t>
    </rPh>
    <rPh sb="66" eb="68">
      <t>ネンド</t>
    </rPh>
    <rPh sb="73" eb="75">
      <t>アラト</t>
    </rPh>
    <rPh sb="75" eb="76">
      <t>ハシ</t>
    </rPh>
    <rPh sb="76" eb="77">
      <t>カ</t>
    </rPh>
    <rPh sb="77" eb="78">
      <t>カ</t>
    </rPh>
    <rPh sb="79" eb="80">
      <t>トモナ</t>
    </rPh>
    <rPh sb="81" eb="83">
      <t>オスイ</t>
    </rPh>
    <rPh sb="83" eb="85">
      <t>カンセン</t>
    </rPh>
    <rPh sb="85" eb="87">
      <t>セイビ</t>
    </rPh>
    <rPh sb="88" eb="89">
      <t>オコナ</t>
    </rPh>
    <rPh sb="97" eb="99">
      <t>カンキョ</t>
    </rPh>
    <rPh sb="99" eb="101">
      <t>カイゼン</t>
    </rPh>
    <rPh sb="101" eb="102">
      <t>リツ</t>
    </rPh>
    <rPh sb="103" eb="104">
      <t>アタイ</t>
    </rPh>
    <rPh sb="105" eb="106">
      <t>タカ</t>
    </rPh>
    <rPh sb="115" eb="117">
      <t>レイワ</t>
    </rPh>
    <rPh sb="118" eb="120">
      <t>ネンド</t>
    </rPh>
    <rPh sb="122" eb="126">
      <t>コウエイキギョウ</t>
    </rPh>
    <rPh sb="126" eb="128">
      <t>カイケイ</t>
    </rPh>
    <rPh sb="129" eb="131">
      <t>イコウ</t>
    </rPh>
    <rPh sb="139" eb="140">
      <t>オコナ</t>
    </rPh>
    <rPh sb="144" eb="146">
      <t>コウジ</t>
    </rPh>
    <rPh sb="147" eb="149">
      <t>シサン</t>
    </rPh>
    <rPh sb="149" eb="151">
      <t>ジョウホウ</t>
    </rPh>
    <rPh sb="151" eb="152">
      <t>ナド</t>
    </rPh>
    <rPh sb="157" eb="158">
      <t>ジョウ</t>
    </rPh>
    <rPh sb="159" eb="162">
      <t>カシカ</t>
    </rPh>
    <rPh sb="168" eb="170">
      <t>セイリ</t>
    </rPh>
    <rPh sb="184" eb="185">
      <t>フ</t>
    </rPh>
    <rPh sb="189" eb="192">
      <t>ケイカクテキ</t>
    </rPh>
    <rPh sb="194" eb="197">
      <t>ヘイジュンカ</t>
    </rPh>
    <rPh sb="198" eb="200">
      <t>コウリョ</t>
    </rPh>
    <rPh sb="209" eb="211">
      <t>ジッシ</t>
    </rPh>
    <phoneticPr fontId="4"/>
  </si>
  <si>
    <t>　公共下水道事業は事業開始から37年を迎え、高い水洗化率となっているが、人口減少に伴う使用料収入の減少や、耐用年数を迎える、設備等の更新投資の増大など、経営環境の悪化が想定される。
　そのような状況下においても、安定的な下水道事業を継続していくために、維持管理費等の徹底的な効率化や、公営企業会計の適用による、的確な経営状態の把握を行うことにより、将来にわたり持続可能な経営基盤の確保を目指していく。</t>
    <rPh sb="1" eb="3">
      <t>コウキョウ</t>
    </rPh>
    <rPh sb="3" eb="6">
      <t>ゲスイドウ</t>
    </rPh>
    <rPh sb="6" eb="8">
      <t>ジギョウ</t>
    </rPh>
    <rPh sb="9" eb="11">
      <t>ジギョウ</t>
    </rPh>
    <rPh sb="11" eb="13">
      <t>カイシ</t>
    </rPh>
    <rPh sb="17" eb="18">
      <t>ネン</t>
    </rPh>
    <rPh sb="19" eb="20">
      <t>ムカ</t>
    </rPh>
    <rPh sb="22" eb="23">
      <t>タカ</t>
    </rPh>
    <rPh sb="24" eb="27">
      <t>スイセンカ</t>
    </rPh>
    <rPh sb="27" eb="28">
      <t>リツ</t>
    </rPh>
    <rPh sb="36" eb="38">
      <t>ジンコウ</t>
    </rPh>
    <rPh sb="38" eb="40">
      <t>ゲンショウ</t>
    </rPh>
    <rPh sb="41" eb="42">
      <t>トモナ</t>
    </rPh>
    <rPh sb="43" eb="46">
      <t>シヨウリョウ</t>
    </rPh>
    <rPh sb="46" eb="48">
      <t>シュウニュウ</t>
    </rPh>
    <rPh sb="49" eb="51">
      <t>ゲンショウ</t>
    </rPh>
    <rPh sb="53" eb="55">
      <t>タイヨウ</t>
    </rPh>
    <rPh sb="55" eb="57">
      <t>ネンスウ</t>
    </rPh>
    <rPh sb="58" eb="59">
      <t>ムカ</t>
    </rPh>
    <rPh sb="62" eb="64">
      <t>セツビ</t>
    </rPh>
    <rPh sb="64" eb="65">
      <t>ナド</t>
    </rPh>
    <rPh sb="66" eb="68">
      <t>コウシン</t>
    </rPh>
    <rPh sb="68" eb="70">
      <t>トウシ</t>
    </rPh>
    <rPh sb="71" eb="73">
      <t>ゾウダイ</t>
    </rPh>
    <rPh sb="76" eb="78">
      <t>ケイエイ</t>
    </rPh>
    <rPh sb="78" eb="80">
      <t>カンキョウ</t>
    </rPh>
    <rPh sb="81" eb="83">
      <t>アッカ</t>
    </rPh>
    <rPh sb="84" eb="86">
      <t>ソウテイ</t>
    </rPh>
    <rPh sb="97" eb="100">
      <t>ジョウキョウカ</t>
    </rPh>
    <rPh sb="106" eb="109">
      <t>アンテイテキ</t>
    </rPh>
    <rPh sb="110" eb="113">
      <t>ゲスイドウ</t>
    </rPh>
    <rPh sb="113" eb="115">
      <t>ジギョウ</t>
    </rPh>
    <rPh sb="116" eb="118">
      <t>ケイゾク</t>
    </rPh>
    <rPh sb="126" eb="128">
      <t>イジ</t>
    </rPh>
    <rPh sb="128" eb="130">
      <t>カンリ</t>
    </rPh>
    <rPh sb="130" eb="131">
      <t>ヒ</t>
    </rPh>
    <rPh sb="131" eb="132">
      <t>ナド</t>
    </rPh>
    <rPh sb="133" eb="136">
      <t>テッテイテキ</t>
    </rPh>
    <rPh sb="137" eb="140">
      <t>コウリツカ</t>
    </rPh>
    <rPh sb="142" eb="144">
      <t>コウエイ</t>
    </rPh>
    <rPh sb="144" eb="146">
      <t>キギョウ</t>
    </rPh>
    <rPh sb="146" eb="148">
      <t>カイケイ</t>
    </rPh>
    <rPh sb="149" eb="151">
      <t>テキヨウ</t>
    </rPh>
    <rPh sb="155" eb="157">
      <t>テキカク</t>
    </rPh>
    <rPh sb="158" eb="160">
      <t>ケイエイ</t>
    </rPh>
    <rPh sb="160" eb="162">
      <t>ジョウタイ</t>
    </rPh>
    <rPh sb="163" eb="165">
      <t>ハアク</t>
    </rPh>
    <rPh sb="166" eb="167">
      <t>オコナ</t>
    </rPh>
    <rPh sb="174" eb="176">
      <t>ショウライ</t>
    </rPh>
    <rPh sb="180" eb="182">
      <t>ジゾク</t>
    </rPh>
    <rPh sb="182" eb="184">
      <t>カノウ</t>
    </rPh>
    <rPh sb="185" eb="187">
      <t>ケイエイ</t>
    </rPh>
    <rPh sb="187" eb="189">
      <t>キバン</t>
    </rPh>
    <rPh sb="190" eb="192">
      <t>カクホ</t>
    </rPh>
    <rPh sb="193" eb="195">
      <t>メザ</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</si>
</sst>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0.61</c:v>
                </c:pt>
                <c:pt idx="1">
                  <c:v>7.0000000000000007E-2</c:v>
                </c:pt>
                <c:pt idx="2">
                  <c:v>0.08</c:v>
                </c:pt>
                <c:pt idx="3" formatCode="#,##0.00;&quot;△&quot;#,##0.00">
                  <c:v>0</c:v>
                </c:pt>
                <c:pt idx="4" formatCode="#,##0.00;&quot;△&quot;#,##0.00">
                  <c:v>0</c:v>
                </c:pt>
              </c:numCache>
            </c:numRef>
          </c:val>
          <c:extLst>
            <c:ext xmlns:c16="http://schemas.microsoft.com/office/drawing/2014/chart" uri="{C3380CC4-5D6E-409C-BE32-E72D297353CC}">
              <c16:uniqueId val="{00000000-C947-42FD-8DE1-3D87FE4B6FD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0.09</c:v>
                </c:pt>
                <c:pt idx="2">
                  <c:v>0.1</c:v>
                </c:pt>
                <c:pt idx="3">
                  <c:v>7.0000000000000007E-2</c:v>
                </c:pt>
                <c:pt idx="4">
                  <c:v>0.06</c:v>
                </c:pt>
              </c:numCache>
            </c:numRef>
          </c:val>
          <c:smooth val="0"/>
          <c:extLst>
            <c:ext xmlns:c16="http://schemas.microsoft.com/office/drawing/2014/chart" uri="{C3380CC4-5D6E-409C-BE32-E72D297353CC}">
              <c16:uniqueId val="{00000001-C947-42FD-8DE1-3D87FE4B6FD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47.94</c:v>
                </c:pt>
                <c:pt idx="1">
                  <c:v>49.56</c:v>
                </c:pt>
                <c:pt idx="2">
                  <c:v>50.91</c:v>
                </c:pt>
                <c:pt idx="3">
                  <c:v>50.35</c:v>
                </c:pt>
                <c:pt idx="4">
                  <c:v>52.98</c:v>
                </c:pt>
              </c:numCache>
            </c:numRef>
          </c:val>
          <c:extLst>
            <c:ext xmlns:c16="http://schemas.microsoft.com/office/drawing/2014/chart" uri="{C3380CC4-5D6E-409C-BE32-E72D297353CC}">
              <c16:uniqueId val="{00000000-1B02-43F7-9847-042E3DC70C0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55.55</c:v>
                </c:pt>
                <c:pt idx="1">
                  <c:v>55.84</c:v>
                </c:pt>
                <c:pt idx="2">
                  <c:v>55.78</c:v>
                </c:pt>
                <c:pt idx="3">
                  <c:v>54.86</c:v>
                </c:pt>
                <c:pt idx="4">
                  <c:v>55.04</c:v>
                </c:pt>
              </c:numCache>
            </c:numRef>
          </c:val>
          <c:smooth val="0"/>
          <c:extLst>
            <c:ext xmlns:c16="http://schemas.microsoft.com/office/drawing/2014/chart" uri="{C3380CC4-5D6E-409C-BE32-E72D297353CC}">
              <c16:uniqueId val="{00000001-1B02-43F7-9847-042E3DC70C0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94.46</c:v>
                </c:pt>
                <c:pt idx="1">
                  <c:v>94.75</c:v>
                </c:pt>
                <c:pt idx="2">
                  <c:v>94.96</c:v>
                </c:pt>
                <c:pt idx="3">
                  <c:v>95.13</c:v>
                </c:pt>
                <c:pt idx="4">
                  <c:v>95.52</c:v>
                </c:pt>
              </c:numCache>
            </c:numRef>
          </c:val>
          <c:extLst>
            <c:ext xmlns:c16="http://schemas.microsoft.com/office/drawing/2014/chart" uri="{C3380CC4-5D6E-409C-BE32-E72D297353CC}">
              <c16:uniqueId val="{00000000-A2DD-4B29-8144-A02E5A80BFB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91.64</c:v>
                </c:pt>
                <c:pt idx="1">
                  <c:v>92.34</c:v>
                </c:pt>
                <c:pt idx="2">
                  <c:v>91.78</c:v>
                </c:pt>
                <c:pt idx="3">
                  <c:v>91.37</c:v>
                </c:pt>
                <c:pt idx="4">
                  <c:v>91.92</c:v>
                </c:pt>
              </c:numCache>
            </c:numRef>
          </c:val>
          <c:smooth val="0"/>
          <c:extLst>
            <c:ext xmlns:c16="http://schemas.microsoft.com/office/drawing/2014/chart" uri="{C3380CC4-5D6E-409C-BE32-E72D297353CC}">
              <c16:uniqueId val="{00000001-A2DD-4B29-8144-A02E5A80BFB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71.680000000000007</c:v>
                </c:pt>
                <c:pt idx="1">
                  <c:v>95.85</c:v>
                </c:pt>
                <c:pt idx="2">
                  <c:v>94.92</c:v>
                </c:pt>
                <c:pt idx="3">
                  <c:v>94.77</c:v>
                </c:pt>
                <c:pt idx="4">
                  <c:v>95.52</c:v>
                </c:pt>
              </c:numCache>
            </c:numRef>
          </c:val>
          <c:extLst>
            <c:ext xmlns:c16="http://schemas.microsoft.com/office/drawing/2014/chart" uri="{C3380CC4-5D6E-409C-BE32-E72D297353CC}">
              <c16:uniqueId val="{00000000-3E09-47BB-AC1C-BE9815493EC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09-47BB-AC1C-BE9815493EC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ACC-4D7F-AACF-92478398173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CC-4D7F-AACF-92478398173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A12-44A8-ADD4-D72A2459834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12-44A8-ADD4-D72A2459834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24C-4BB7-AD9C-D0EE6AE461F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24C-4BB7-AD9C-D0EE6AE461F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6E-411E-BA28-19127F4E0B1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6E-411E-BA28-19127F4E0B1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688.43</c:v>
                </c:pt>
                <c:pt idx="1">
                  <c:v>226.37</c:v>
                </c:pt>
                <c:pt idx="2">
                  <c:v>140.78</c:v>
                </c:pt>
                <c:pt idx="3">
                  <c:v>80.16</c:v>
                </c:pt>
                <c:pt idx="4">
                  <c:v>913.53</c:v>
                </c:pt>
              </c:numCache>
            </c:numRef>
          </c:val>
          <c:extLst>
            <c:ext xmlns:c16="http://schemas.microsoft.com/office/drawing/2014/chart" uri="{C3380CC4-5D6E-409C-BE32-E72D297353CC}">
              <c16:uniqueId val="{00000000-2ACF-423A-9DA1-96E68F6D268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807.75</c:v>
                </c:pt>
                <c:pt idx="1">
                  <c:v>812.92</c:v>
                </c:pt>
                <c:pt idx="2">
                  <c:v>765.48</c:v>
                </c:pt>
                <c:pt idx="3">
                  <c:v>742.08</c:v>
                </c:pt>
                <c:pt idx="4">
                  <c:v>730.84</c:v>
                </c:pt>
              </c:numCache>
            </c:numRef>
          </c:val>
          <c:smooth val="0"/>
          <c:extLst>
            <c:ext xmlns:c16="http://schemas.microsoft.com/office/drawing/2014/chart" uri="{C3380CC4-5D6E-409C-BE32-E72D297353CC}">
              <c16:uniqueId val="{00000001-2ACF-423A-9DA1-96E68F6D268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99.96</c:v>
                </c:pt>
                <c:pt idx="1">
                  <c:v>98.39</c:v>
                </c:pt>
                <c:pt idx="2">
                  <c:v>93.41</c:v>
                </c:pt>
                <c:pt idx="3">
                  <c:v>91.14</c:v>
                </c:pt>
                <c:pt idx="4">
                  <c:v>79.5</c:v>
                </c:pt>
              </c:numCache>
            </c:numRef>
          </c:val>
          <c:extLst>
            <c:ext xmlns:c16="http://schemas.microsoft.com/office/drawing/2014/chart" uri="{C3380CC4-5D6E-409C-BE32-E72D297353CC}">
              <c16:uniqueId val="{00000000-832B-4F8C-B6E9-9F482E72905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86.94</c:v>
                </c:pt>
                <c:pt idx="1">
                  <c:v>85.4</c:v>
                </c:pt>
                <c:pt idx="2">
                  <c:v>87.8</c:v>
                </c:pt>
                <c:pt idx="3">
                  <c:v>86.51</c:v>
                </c:pt>
                <c:pt idx="4">
                  <c:v>89.17</c:v>
                </c:pt>
              </c:numCache>
            </c:numRef>
          </c:val>
          <c:smooth val="0"/>
          <c:extLst>
            <c:ext xmlns:c16="http://schemas.microsoft.com/office/drawing/2014/chart" uri="{C3380CC4-5D6E-409C-BE32-E72D297353CC}">
              <c16:uniqueId val="{00000001-832B-4F8C-B6E9-9F482E72905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186.27</c:v>
                </c:pt>
                <c:pt idx="1">
                  <c:v>193.07</c:v>
                </c:pt>
                <c:pt idx="2">
                  <c:v>201.8</c:v>
                </c:pt>
                <c:pt idx="3">
                  <c:v>207.04</c:v>
                </c:pt>
                <c:pt idx="4">
                  <c:v>219.29</c:v>
                </c:pt>
              </c:numCache>
            </c:numRef>
          </c:val>
          <c:extLst>
            <c:ext xmlns:c16="http://schemas.microsoft.com/office/drawing/2014/chart" uri="{C3380CC4-5D6E-409C-BE32-E72D297353CC}">
              <c16:uniqueId val="{00000000-AC8B-47D7-AC65-77B9DDE2FA8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179.63</c:v>
                </c:pt>
                <c:pt idx="1">
                  <c:v>188.57</c:v>
                </c:pt>
                <c:pt idx="2">
                  <c:v>187.69</c:v>
                </c:pt>
                <c:pt idx="3">
                  <c:v>188.24</c:v>
                </c:pt>
                <c:pt idx="4">
                  <c:v>184.85</c:v>
                </c:pt>
              </c:numCache>
            </c:numRef>
          </c:val>
          <c:smooth val="0"/>
          <c:extLst>
            <c:ext xmlns:c16="http://schemas.microsoft.com/office/drawing/2014/chart" uri="{C3380CC4-5D6E-409C-BE32-E72D297353CC}">
              <c16:uniqueId val="{00000001-AC8B-47D7-AC65-77B9DDE2FA8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白鷹町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Cd1</v>
      </c>
      <c r="X8" s="64"/>
      <c r="Y8" s="64"/>
      <c r="Z8" s="64"/>
      <c r="AA8" s="64"/>
      <c r="AB8" s="64"/>
      <c r="AC8" s="64"/>
      <c r="AD8" s="65" t="str">
        <f>データ!$M$6</f>
        <v>非設置</v>
      </c>
      <c r="AE8" s="65"/>
      <c r="AF8" s="65"/>
      <c r="AG8" s="65"/>
      <c r="AH8" s="65"/>
      <c r="AI8" s="65"/>
      <c r="AJ8" s="65"/>
      <c r="AK8" s="3"/>
      <c r="AL8" s="45">
        <f>データ!S6</f>
        <v>12507</v>
      </c>
      <c r="AM8" s="45"/>
      <c r="AN8" s="45"/>
      <c r="AO8" s="45"/>
      <c r="AP8" s="45"/>
      <c r="AQ8" s="45"/>
      <c r="AR8" s="45"/>
      <c r="AS8" s="45"/>
      <c r="AT8" s="44">
        <f>データ!T6</f>
        <v>157.71</v>
      </c>
      <c r="AU8" s="44"/>
      <c r="AV8" s="44"/>
      <c r="AW8" s="44"/>
      <c r="AX8" s="44"/>
      <c r="AY8" s="44"/>
      <c r="AZ8" s="44"/>
      <c r="BA8" s="44"/>
      <c r="BB8" s="44">
        <f>データ!U6</f>
        <v>79.3</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43.61</v>
      </c>
      <c r="Q10" s="44"/>
      <c r="R10" s="44"/>
      <c r="S10" s="44"/>
      <c r="T10" s="44"/>
      <c r="U10" s="44"/>
      <c r="V10" s="44"/>
      <c r="W10" s="44">
        <f>データ!Q6</f>
        <v>71.180000000000007</v>
      </c>
      <c r="X10" s="44"/>
      <c r="Y10" s="44"/>
      <c r="Z10" s="44"/>
      <c r="AA10" s="44"/>
      <c r="AB10" s="44"/>
      <c r="AC10" s="44"/>
      <c r="AD10" s="45">
        <f>データ!R6</f>
        <v>3520</v>
      </c>
      <c r="AE10" s="45"/>
      <c r="AF10" s="45"/>
      <c r="AG10" s="45"/>
      <c r="AH10" s="45"/>
      <c r="AI10" s="45"/>
      <c r="AJ10" s="45"/>
      <c r="AK10" s="2"/>
      <c r="AL10" s="45">
        <f>データ!V6</f>
        <v>5405</v>
      </c>
      <c r="AM10" s="45"/>
      <c r="AN10" s="45"/>
      <c r="AO10" s="45"/>
      <c r="AP10" s="45"/>
      <c r="AQ10" s="45"/>
      <c r="AR10" s="45"/>
      <c r="AS10" s="45"/>
      <c r="AT10" s="44">
        <f>データ!W6</f>
        <v>3.5</v>
      </c>
      <c r="AU10" s="44"/>
      <c r="AV10" s="44"/>
      <c r="AW10" s="44"/>
      <c r="AX10" s="44"/>
      <c r="AY10" s="44"/>
      <c r="AZ10" s="44"/>
      <c r="BA10" s="44"/>
      <c r="BB10" s="44">
        <f>データ!X6</f>
        <v>1544.29</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44</v>
      </c>
      <c r="N86" s="12" t="s">
        <v>44</v>
      </c>
      <c r="O86" s="12" t="str">
        <f>データ!EO6</f>
        <v>【0.22】</v>
      </c>
    </row>
  </sheetData>
  <sheetProtection algorithmName="SHA-512" hashValue="cax2LG+gWHurvyoOLJFV6sdGSEwBInvlMOninS+sbGZXBMDFc5+lSpNVbjj0fizsxm7xCEvXCCdq2mn8jl3w2w==" saltValue="48HFyWi9JMRDGwwE77Wmn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64025</v>
      </c>
      <c r="D6" s="19">
        <f t="shared" si="3"/>
        <v>47</v>
      </c>
      <c r="E6" s="19">
        <f t="shared" si="3"/>
        <v>17</v>
      </c>
      <c r="F6" s="19">
        <f t="shared" si="3"/>
        <v>1</v>
      </c>
      <c r="G6" s="19">
        <f t="shared" si="3"/>
        <v>0</v>
      </c>
      <c r="H6" s="19" t="str">
        <f t="shared" si="3"/>
        <v>山形県　白鷹町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43.61</v>
      </c>
      <c r="Q6" s="20">
        <f t="shared" si="3"/>
        <v>71.180000000000007</v>
      </c>
      <c r="R6" s="20">
        <f t="shared" si="3"/>
        <v>3520</v>
      </c>
      <c r="S6" s="20">
        <f t="shared" si="3"/>
        <v>12507</v>
      </c>
      <c r="T6" s="20">
        <f t="shared" si="3"/>
        <v>157.71</v>
      </c>
      <c r="U6" s="20">
        <f t="shared" si="3"/>
        <v>79.3</v>
      </c>
      <c r="V6" s="20">
        <f t="shared" si="3"/>
        <v>5405</v>
      </c>
      <c r="W6" s="20">
        <f t="shared" si="3"/>
        <v>3.5</v>
      </c>
      <c r="X6" s="20">
        <f t="shared" si="3"/>
        <v>1544.29</v>
      </c>
      <c r="Y6" s="21">
        <f>IF(Y7="",NA(),Y7)</f>
        <v>71.680000000000007</v>
      </c>
      <c r="Z6" s="21">
        <f t="shared" ref="Z6:AH6" si="4">IF(Z7="",NA(),Z7)</f>
        <v>95.85</v>
      </c>
      <c r="AA6" s="21">
        <f t="shared" si="4"/>
        <v>94.92</v>
      </c>
      <c r="AB6" s="21">
        <f t="shared" si="4"/>
        <v>94.77</v>
      </c>
      <c r="AC6" s="21">
        <f t="shared" si="4"/>
        <v>95.52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688.43</v>
      </c>
      <c r="BG6" s="21">
        <f t="shared" ref="BG6:BO6" si="7">IF(BG7="",NA(),BG7)</f>
        <v>226.37</v>
      </c>
      <c r="BH6" s="21">
        <f t="shared" si="7"/>
        <v>140.78</v>
      </c>
      <c r="BI6" s="21">
        <f t="shared" si="7"/>
        <v>80.16</v>
      </c>
      <c r="BJ6" s="21">
        <f t="shared" si="7"/>
        <v>913.53</v>
      </c>
      <c r="BK6" s="21">
        <f t="shared" si="7"/>
        <v>807.75</v>
      </c>
      <c r="BL6" s="21">
        <f t="shared" si="7"/>
        <v>812.92</v>
      </c>
      <c r="BM6" s="21">
        <f t="shared" si="7"/>
        <v>765.48</v>
      </c>
      <c r="BN6" s="21">
        <f t="shared" si="7"/>
        <v>742.08</v>
      </c>
      <c r="BO6" s="21">
        <f t="shared" si="7"/>
        <v>730.84</v>
      </c>
      <c r="BP6" s="20" t="str">
        <f>IF(BP7="","",IF(BP7="-","【-】","【"&amp;SUBSTITUTE(TEXT(BP7,"#,##0.00"),"-","△")&amp;"】"))</f>
        <v>【630.82】</v>
      </c>
      <c r="BQ6" s="21">
        <f>IF(BQ7="",NA(),BQ7)</f>
        <v>99.96</v>
      </c>
      <c r="BR6" s="21">
        <f t="shared" ref="BR6:BZ6" si="8">IF(BR7="",NA(),BR7)</f>
        <v>98.39</v>
      </c>
      <c r="BS6" s="21">
        <f t="shared" si="8"/>
        <v>93.41</v>
      </c>
      <c r="BT6" s="21">
        <f t="shared" si="8"/>
        <v>91.14</v>
      </c>
      <c r="BU6" s="21">
        <f t="shared" si="8"/>
        <v>79.5</v>
      </c>
      <c r="BV6" s="21">
        <f t="shared" si="8"/>
        <v>86.94</v>
      </c>
      <c r="BW6" s="21">
        <f t="shared" si="8"/>
        <v>85.4</v>
      </c>
      <c r="BX6" s="21">
        <f t="shared" si="8"/>
        <v>87.8</v>
      </c>
      <c r="BY6" s="21">
        <f t="shared" si="8"/>
        <v>86.51</v>
      </c>
      <c r="BZ6" s="21">
        <f t="shared" si="8"/>
        <v>89.17</v>
      </c>
      <c r="CA6" s="20" t="str">
        <f>IF(CA7="","",IF(CA7="-","【-】","【"&amp;SUBSTITUTE(TEXT(CA7,"#,##0.00"),"-","△")&amp;"】"))</f>
        <v>【97.81】</v>
      </c>
      <c r="CB6" s="21">
        <f>IF(CB7="",NA(),CB7)</f>
        <v>186.27</v>
      </c>
      <c r="CC6" s="21">
        <f t="shared" ref="CC6:CK6" si="9">IF(CC7="",NA(),CC7)</f>
        <v>193.07</v>
      </c>
      <c r="CD6" s="21">
        <f t="shared" si="9"/>
        <v>201.8</v>
      </c>
      <c r="CE6" s="21">
        <f t="shared" si="9"/>
        <v>207.04</v>
      </c>
      <c r="CF6" s="21">
        <f t="shared" si="9"/>
        <v>219.29</v>
      </c>
      <c r="CG6" s="21">
        <f t="shared" si="9"/>
        <v>179.63</v>
      </c>
      <c r="CH6" s="21">
        <f t="shared" si="9"/>
        <v>188.57</v>
      </c>
      <c r="CI6" s="21">
        <f t="shared" si="9"/>
        <v>187.69</v>
      </c>
      <c r="CJ6" s="21">
        <f t="shared" si="9"/>
        <v>188.24</v>
      </c>
      <c r="CK6" s="21">
        <f t="shared" si="9"/>
        <v>184.85</v>
      </c>
      <c r="CL6" s="20" t="str">
        <f>IF(CL7="","",IF(CL7="-","【-】","【"&amp;SUBSTITUTE(TEXT(CL7,"#,##0.00"),"-","△")&amp;"】"))</f>
        <v>【138.75】</v>
      </c>
      <c r="CM6" s="21">
        <f>IF(CM7="",NA(),CM7)</f>
        <v>47.94</v>
      </c>
      <c r="CN6" s="21">
        <f t="shared" ref="CN6:CV6" si="10">IF(CN7="",NA(),CN7)</f>
        <v>49.56</v>
      </c>
      <c r="CO6" s="21">
        <f t="shared" si="10"/>
        <v>50.91</v>
      </c>
      <c r="CP6" s="21">
        <f t="shared" si="10"/>
        <v>50.35</v>
      </c>
      <c r="CQ6" s="21">
        <f t="shared" si="10"/>
        <v>52.98</v>
      </c>
      <c r="CR6" s="21">
        <f t="shared" si="10"/>
        <v>55.55</v>
      </c>
      <c r="CS6" s="21">
        <f t="shared" si="10"/>
        <v>55.84</v>
      </c>
      <c r="CT6" s="21">
        <f t="shared" si="10"/>
        <v>55.78</v>
      </c>
      <c r="CU6" s="21">
        <f t="shared" si="10"/>
        <v>54.86</v>
      </c>
      <c r="CV6" s="21">
        <f t="shared" si="10"/>
        <v>55.04</v>
      </c>
      <c r="CW6" s="20" t="str">
        <f>IF(CW7="","",IF(CW7="-","【-】","【"&amp;SUBSTITUTE(TEXT(CW7,"#,##0.00"),"-","△")&amp;"】"))</f>
        <v>【58.94】</v>
      </c>
      <c r="CX6" s="21">
        <f>IF(CX7="",NA(),CX7)</f>
        <v>94.46</v>
      </c>
      <c r="CY6" s="21">
        <f t="shared" ref="CY6:DG6" si="11">IF(CY7="",NA(),CY7)</f>
        <v>94.75</v>
      </c>
      <c r="CZ6" s="21">
        <f t="shared" si="11"/>
        <v>94.96</v>
      </c>
      <c r="DA6" s="21">
        <f t="shared" si="11"/>
        <v>95.13</v>
      </c>
      <c r="DB6" s="21">
        <f t="shared" si="11"/>
        <v>95.52</v>
      </c>
      <c r="DC6" s="21">
        <f t="shared" si="11"/>
        <v>91.64</v>
      </c>
      <c r="DD6" s="21">
        <f t="shared" si="11"/>
        <v>92.34</v>
      </c>
      <c r="DE6" s="21">
        <f t="shared" si="11"/>
        <v>91.78</v>
      </c>
      <c r="DF6" s="21">
        <f t="shared" si="11"/>
        <v>91.37</v>
      </c>
      <c r="DG6" s="21">
        <f t="shared" si="11"/>
        <v>91.92</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f>IF(EE7="",NA(),EE7)</f>
        <v>0.61</v>
      </c>
      <c r="EF6" s="21">
        <f t="shared" ref="EF6:EN6" si="14">IF(EF7="",NA(),EF7)</f>
        <v>7.0000000000000007E-2</v>
      </c>
      <c r="EG6" s="21">
        <f t="shared" si="14"/>
        <v>0.08</v>
      </c>
      <c r="EH6" s="20">
        <f t="shared" si="14"/>
        <v>0</v>
      </c>
      <c r="EI6" s="20">
        <f t="shared" si="14"/>
        <v>0</v>
      </c>
      <c r="EJ6" s="21">
        <f t="shared" si="14"/>
        <v>0.1</v>
      </c>
      <c r="EK6" s="21">
        <f t="shared" si="14"/>
        <v>0.09</v>
      </c>
      <c r="EL6" s="21">
        <f t="shared" si="14"/>
        <v>0.1</v>
      </c>
      <c r="EM6" s="21">
        <f t="shared" si="14"/>
        <v>7.0000000000000007E-2</v>
      </c>
      <c r="EN6" s="21">
        <f t="shared" si="14"/>
        <v>0.06</v>
      </c>
      <c r="EO6" s="20" t="str">
        <f>IF(EO7="","",IF(EO7="-","【-】","【"&amp;SUBSTITUTE(TEXT(EO7,"#,##0.00"),"-","△")&amp;"】"))</f>
        <v>【0.22】</v>
      </c>
    </row>
    <row r="7" spans="1:145" s="22" customFormat="1" x14ac:dyDescent="0.15">
      <c r="A7" s="14"/>
      <c r="B7" s="23">
        <v>2023</v>
      </c>
      <c r="C7" s="23">
        <v>64025</v>
      </c>
      <c r="D7" s="23">
        <v>47</v>
      </c>
      <c r="E7" s="23">
        <v>17</v>
      </c>
      <c r="F7" s="23">
        <v>1</v>
      </c>
      <c r="G7" s="23">
        <v>0</v>
      </c>
      <c r="H7" s="23" t="s">
        <v>98</v>
      </c>
      <c r="I7" s="23" t="s">
        <v>99</v>
      </c>
      <c r="J7" s="23" t="s">
        <v>100</v>
      </c>
      <c r="K7" s="23" t="s">
        <v>101</v>
      </c>
      <c r="L7" s="23" t="s">
        <v>102</v>
      </c>
      <c r="M7" s="23" t="s">
        <v>103</v>
      </c>
      <c r="N7" s="24" t="s">
        <v>104</v>
      </c>
      <c r="O7" s="24" t="s">
        <v>105</v>
      </c>
      <c r="P7" s="24">
        <v>43.61</v>
      </c>
      <c r="Q7" s="24">
        <v>71.180000000000007</v>
      </c>
      <c r="R7" s="24">
        <v>3520</v>
      </c>
      <c r="S7" s="24">
        <v>12507</v>
      </c>
      <c r="T7" s="24">
        <v>157.71</v>
      </c>
      <c r="U7" s="24">
        <v>79.3</v>
      </c>
      <c r="V7" s="24">
        <v>5405</v>
      </c>
      <c r="W7" s="24">
        <v>3.5</v>
      </c>
      <c r="X7" s="24">
        <v>1544.29</v>
      </c>
      <c r="Y7" s="24">
        <v>71.680000000000007</v>
      </c>
      <c r="Z7" s="24">
        <v>95.85</v>
      </c>
      <c r="AA7" s="24">
        <v>94.92</v>
      </c>
      <c r="AB7" s="24">
        <v>94.77</v>
      </c>
      <c r="AC7" s="24">
        <v>95.52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688.43</v>
      </c>
      <c r="BG7" s="24">
        <v>226.37</v>
      </c>
      <c r="BH7" s="24">
        <v>140.78</v>
      </c>
      <c r="BI7" s="24">
        <v>80.16</v>
      </c>
      <c r="BJ7" s="24">
        <v>913.53</v>
      </c>
      <c r="BK7" s="24">
        <v>807.75</v>
      </c>
      <c r="BL7" s="24">
        <v>812.92</v>
      </c>
      <c r="BM7" s="24">
        <v>765.48</v>
      </c>
      <c r="BN7" s="24">
        <v>742.08</v>
      </c>
      <c r="BO7" s="24">
        <v>730.84</v>
      </c>
      <c r="BP7" s="24">
        <v>630.82000000000005</v>
      </c>
      <c r="BQ7" s="24">
        <v>99.96</v>
      </c>
      <c r="BR7" s="24">
        <v>98.39</v>
      </c>
      <c r="BS7" s="24">
        <v>93.41</v>
      </c>
      <c r="BT7" s="24">
        <v>91.14</v>
      </c>
      <c r="BU7" s="24">
        <v>79.5</v>
      </c>
      <c r="BV7" s="24">
        <v>86.94</v>
      </c>
      <c r="BW7" s="24">
        <v>85.4</v>
      </c>
      <c r="BX7" s="24">
        <v>87.8</v>
      </c>
      <c r="BY7" s="24">
        <v>86.51</v>
      </c>
      <c r="BZ7" s="24">
        <v>89.17</v>
      </c>
      <c r="CA7" s="24">
        <v>97.81</v>
      </c>
      <c r="CB7" s="24">
        <v>186.27</v>
      </c>
      <c r="CC7" s="24">
        <v>193.07</v>
      </c>
      <c r="CD7" s="24">
        <v>201.8</v>
      </c>
      <c r="CE7" s="24">
        <v>207.04</v>
      </c>
      <c r="CF7" s="24">
        <v>219.29</v>
      </c>
      <c r="CG7" s="24">
        <v>179.63</v>
      </c>
      <c r="CH7" s="24">
        <v>188.57</v>
      </c>
      <c r="CI7" s="24">
        <v>187.69</v>
      </c>
      <c r="CJ7" s="24">
        <v>188.24</v>
      </c>
      <c r="CK7" s="24">
        <v>184.85</v>
      </c>
      <c r="CL7" s="24">
        <v>138.75</v>
      </c>
      <c r="CM7" s="24">
        <v>47.94</v>
      </c>
      <c r="CN7" s="24">
        <v>49.56</v>
      </c>
      <c r="CO7" s="24">
        <v>50.91</v>
      </c>
      <c r="CP7" s="24">
        <v>50.35</v>
      </c>
      <c r="CQ7" s="24">
        <v>52.98</v>
      </c>
      <c r="CR7" s="24">
        <v>55.55</v>
      </c>
      <c r="CS7" s="24">
        <v>55.84</v>
      </c>
      <c r="CT7" s="24">
        <v>55.78</v>
      </c>
      <c r="CU7" s="24">
        <v>54.86</v>
      </c>
      <c r="CV7" s="24">
        <v>55.04</v>
      </c>
      <c r="CW7" s="24">
        <v>58.94</v>
      </c>
      <c r="CX7" s="24">
        <v>94.46</v>
      </c>
      <c r="CY7" s="24">
        <v>94.75</v>
      </c>
      <c r="CZ7" s="24">
        <v>94.96</v>
      </c>
      <c r="DA7" s="24">
        <v>95.13</v>
      </c>
      <c r="DB7" s="24">
        <v>95.52</v>
      </c>
      <c r="DC7" s="24">
        <v>91.64</v>
      </c>
      <c r="DD7" s="24">
        <v>92.34</v>
      </c>
      <c r="DE7" s="24">
        <v>91.78</v>
      </c>
      <c r="DF7" s="24">
        <v>91.37</v>
      </c>
      <c r="DG7" s="24">
        <v>91.92</v>
      </c>
      <c r="DH7" s="24">
        <v>95.91</v>
      </c>
      <c r="DI7" s="24"/>
      <c r="DJ7" s="24"/>
      <c r="DK7" s="24"/>
      <c r="DL7" s="24"/>
      <c r="DM7" s="24"/>
      <c r="DN7" s="24"/>
      <c r="DO7" s="24"/>
      <c r="DP7" s="24"/>
      <c r="DQ7" s="24"/>
      <c r="DR7" s="24"/>
      <c r="DS7" s="24"/>
      <c r="DT7" s="24"/>
      <c r="DU7" s="24"/>
      <c r="DV7" s="24"/>
      <c r="DW7" s="24"/>
      <c r="DX7" s="24"/>
      <c r="DY7" s="24"/>
      <c r="DZ7" s="24"/>
      <c r="EA7" s="24"/>
      <c r="EB7" s="24"/>
      <c r="EC7" s="24"/>
      <c r="ED7" s="24"/>
      <c r="EE7" s="24">
        <v>0.61</v>
      </c>
      <c r="EF7" s="24">
        <v>7.0000000000000007E-2</v>
      </c>
      <c r="EG7" s="24">
        <v>0.08</v>
      </c>
      <c r="EH7" s="24">
        <v>0</v>
      </c>
      <c r="EI7" s="24">
        <v>0</v>
      </c>
      <c r="EJ7" s="24">
        <v>0.1</v>
      </c>
      <c r="EK7" s="24">
        <v>0.09</v>
      </c>
      <c r="EL7" s="24">
        <v>0.1</v>
      </c>
      <c r="EM7" s="24">
        <v>7.0000000000000007E-2</v>
      </c>
      <c r="EN7" s="24">
        <v>0.06</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2025-01-24T07:27:55Z</dcterms:created>
  <dcterms:modified xsi:type="dcterms:W3CDTF">2025-03-06T02:05:25Z</dcterms:modified>
  <cp:category/>
</cp:coreProperties>
</file>