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Roq1IwGN7iLiNILYgA8X3yCFtSnxmrPwE3u/FeeJrjF9ZRM34c8VQpRsBjepArxdu8rlijRdSzH5jmrwi3y3Dg==" workbookSaltValue="dLazN04DvVQLu7IVpSvPv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<sst xmlns="http://schemas.openxmlformats.org/spreadsheetml/2006/main" count="228" uniqueCount="111">
  <si>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</si>
  <si>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</si>
  <si>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</si>
  <si>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</si>
  <si>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</si>
  <si>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</si>
  <si>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</si>
  <si>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</si>
  <si>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</si>
  <si>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</si>
  <si>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</si>
  <si>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</si>
  <si>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</si>
  <si>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</si>
  <si>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</si>
  <si>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</si>
  <si>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</si>
  <si>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</si>
  <si>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</si>
  <si>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</si>
  <si>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</si>
  <si>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</si>
  <si>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</si>
  <si>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</si>
  <si>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</si>
  <si>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</si>
  <si>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</si>
  <si>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</si>
  <si>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</si>
  <si>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</si>
  <si>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</si>
  <si>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</si>
  <si>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</si>
  <si>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</si>
  <si>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</si>
  <si>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</si>
  <si>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</si>
  <si>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</si>
  <si>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</si>
  <si>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</si>
  <si>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</si>
  <si>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</si>
  <si>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</si>
  <si>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</si>
  <si>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</si>
  <si>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</si>
  <si>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</si>
  <si>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</si>
  <si>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</si>
  <si>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</si>
  <si>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</si>
  <si>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</si>
  <si>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</si>
  <si>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</si>
  <si>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</si>
  <si>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</si>
  <si>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</si>
  <si>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</si>
  <si>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</si>
  <si>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</si>
  <si>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</si>
  <si>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</si>
  <si>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</si>
  <si>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</si>
  <si>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</si>
  <si>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</si>
  <si>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</si>
  <si>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</si>
  <si>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</si>
  <si>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</si>
  <si>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</si>
  <si>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</si>
  <si>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</si>
  <si>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</si>
  <si>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</si>
  <si>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</si>
  <si>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</si>
  <si>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</si>
  <si>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</si>
  <si>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</si>
  <si>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</si>
  <si>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</si>
  <si>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</si>
  <si>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</si>
  <si>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</si>
  <si>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</si>
  <si>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</si>
  <si>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</si>
  <si>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</si>
  <si>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</si>
  <si>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</si>
  <si>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</si>
  <si>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</si>
  <si>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</si>
  <si>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</si>
  <si>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</si>
  <si>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</si>
  <si>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</si>
  <si>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</si>
  <si>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</si>
  <si>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</si>
  <si>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</si>
  <si>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</si>
  <si>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</si>
  <si>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</si>
  <si>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</si>
  <si>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</si>
  <si>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</si>
  <si>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前年度に比べ4.94ポイントの増加となった。これは、給水収益の減に対して、資産減耗費の大幅な減を主な要因として経常費用が減となったことによる。類似団体平均値に近づいたものの、統合水道企業利子償還金に係る一般会計繰入金は令和11年度で終了し、給水収益は人口減少に伴い減少し続けることが見込まれることから、今後は、経費縮減だけでなく料金改定などによる経営基盤の強化が必要である。
③流動比率は、企業債の新規借り入れ抑制により流動負債が減少し続けていることで良好な数値となっているが、今後は老朽化した水道施設の更新事業により現金預金が減少していくことが見込まれるため注視が必要である。
④企業債残高対給水収益比率は、企業債の借入れ抑制により類似団体と比べ低い値となっている。
⑤料金回収率、⑥給水原価は、①経常収支比率と同様の理由により、数値が変動している。水源のほぼ全てを県から受水している点や地理的要因などにより、⑥給水原価は依然として類似団体と比べ大幅に高い値となっている。⑦施設利用率は、人口減少等により減少している。業務の効率化による経費削減、施設の統廃合及びダウンサイジングの検討により、給水原価の低減に努めていく。
⑧有収率は、漏水調査等の対策と老朽管更新を計画的に行うことで改善を進めていく。</t>
    <rPh sb="1" eb="5">
      <t>ケイジョウシュウシ</t>
    </rPh>
    <rPh sb="5" eb="7">
      <t>ヒリツ</t>
    </rPh>
    <rPh sb="9" eb="12">
      <t>ゼンネンド</t>
    </rPh>
    <rPh sb="13" eb="14">
      <t>クラ</t>
    </rPh>
    <rPh sb="24" eb="26">
      <t>ゾウカ</t>
    </rPh>
    <rPh sb="35" eb="37">
      <t>キュウスイ</t>
    </rPh>
    <rPh sb="37" eb="39">
      <t>シュウエキ</t>
    </rPh>
    <rPh sb="40" eb="41">
      <t>ゲン</t>
    </rPh>
    <rPh sb="42" eb="43">
      <t>タイ</t>
    </rPh>
    <rPh sb="46" eb="48">
      <t>シサン</t>
    </rPh>
    <rPh sb="48" eb="50">
      <t>ゲンモウ</t>
    </rPh>
    <rPh sb="50" eb="51">
      <t>ヒ</t>
    </rPh>
    <rPh sb="52" eb="54">
      <t>オオハバ</t>
    </rPh>
    <rPh sb="55" eb="56">
      <t>ゲン</t>
    </rPh>
    <rPh sb="57" eb="58">
      <t>オモ</t>
    </rPh>
    <rPh sb="59" eb="61">
      <t>ヨウイン</t>
    </rPh>
    <rPh sb="64" eb="66">
      <t>ケイジョウ</t>
    </rPh>
    <rPh sb="66" eb="68">
      <t>ヒヨウ</t>
    </rPh>
    <rPh sb="69" eb="70">
      <t>ゲン</t>
    </rPh>
    <rPh sb="80" eb="82">
      <t>ルイジ</t>
    </rPh>
    <rPh sb="82" eb="84">
      <t>ダンタイ</t>
    </rPh>
    <rPh sb="84" eb="87">
      <t>ヘイキンチ</t>
    </rPh>
    <rPh sb="88" eb="89">
      <t>チカ</t>
    </rPh>
    <rPh sb="96" eb="98">
      <t>トウゴウ</t>
    </rPh>
    <rPh sb="98" eb="100">
      <t>スイドウ</t>
    </rPh>
    <rPh sb="100" eb="102">
      <t>キギョウ</t>
    </rPh>
    <rPh sb="102" eb="104">
      <t>リシ</t>
    </rPh>
    <rPh sb="104" eb="107">
      <t>ショウカンキン</t>
    </rPh>
    <rPh sb="108" eb="109">
      <t>カカ</t>
    </rPh>
    <rPh sb="110" eb="114">
      <t>イッパンカイケイ</t>
    </rPh>
    <rPh sb="114" eb="116">
      <t>クリイレ</t>
    </rPh>
    <rPh sb="116" eb="117">
      <t>キン</t>
    </rPh>
    <rPh sb="118" eb="120">
      <t>レイワ</t>
    </rPh>
    <rPh sb="122" eb="123">
      <t>ネン</t>
    </rPh>
    <rPh sb="123" eb="124">
      <t>ド</t>
    </rPh>
    <rPh sb="125" eb="127">
      <t>シュウリョウ</t>
    </rPh>
    <rPh sb="129" eb="131">
      <t>キュウスイ</t>
    </rPh>
    <rPh sb="131" eb="133">
      <t>シュウエキ</t>
    </rPh>
    <rPh sb="134" eb="138">
      <t>ジンコウゲンショウ</t>
    </rPh>
    <rPh sb="139" eb="140">
      <t>トモナ</t>
    </rPh>
    <rPh sb="141" eb="143">
      <t>ゲンショウシ</t>
    </rPh>
    <rPh sb="143" eb="145">
      <t>ツヅ</t>
    </rPh>
    <rPh sb="150" eb="152">
      <t>ミコ</t>
    </rPh>
    <rPh sb="160" eb="162">
      <t>コンゴ</t>
    </rPh>
    <rPh sb="164" eb="166">
      <t>ケイヒ</t>
    </rPh>
    <rPh sb="166" eb="168">
      <t>シュクゲン</t>
    </rPh>
    <rPh sb="173" eb="175">
      <t>リョウキン</t>
    </rPh>
    <rPh sb="175" eb="177">
      <t>カイテイ</t>
    </rPh>
    <rPh sb="182" eb="184">
      <t>ケイエイ</t>
    </rPh>
    <rPh sb="184" eb="186">
      <t>キバン</t>
    </rPh>
    <rPh sb="187" eb="189">
      <t>キョウカ</t>
    </rPh>
    <rPh sb="190" eb="192">
      <t>ヒツヨウ</t>
    </rPh>
    <rPh sb="198" eb="200">
      <t>リュウドウ</t>
    </rPh>
    <rPh sb="200" eb="202">
      <t>ヒリツ</t>
    </rPh>
    <rPh sb="204" eb="206">
      <t>キギョウ</t>
    </rPh>
    <rPh sb="206" eb="207">
      <t>サイ</t>
    </rPh>
    <rPh sb="208" eb="210">
      <t>シンキ</t>
    </rPh>
    <rPh sb="210" eb="211">
      <t>カ</t>
    </rPh>
    <rPh sb="212" eb="213">
      <t>イ</t>
    </rPh>
    <rPh sb="214" eb="216">
      <t>ヨクセイ</t>
    </rPh>
    <rPh sb="219" eb="221">
      <t>リュウドウ</t>
    </rPh>
    <rPh sb="221" eb="223">
      <t>フサイ</t>
    </rPh>
    <rPh sb="224" eb="226">
      <t>ゲンショウシ</t>
    </rPh>
    <rPh sb="226" eb="228">
      <t>ツヅ</t>
    </rPh>
    <rPh sb="235" eb="237">
      <t>リョウコウ</t>
    </rPh>
    <rPh sb="238" eb="240">
      <t>スウチ</t>
    </rPh>
    <rPh sb="248" eb="250">
      <t>コンゴ</t>
    </rPh>
    <rPh sb="251" eb="254">
      <t>ロウキュウカ</t>
    </rPh>
    <rPh sb="256" eb="258">
      <t>スイドウ</t>
    </rPh>
    <rPh sb="258" eb="260">
      <t>シセツ</t>
    </rPh>
    <rPh sb="261" eb="263">
      <t>コウシン</t>
    </rPh>
    <rPh sb="263" eb="265">
      <t>ジギョウ</t>
    </rPh>
    <rPh sb="268" eb="270">
      <t>ゲンキン</t>
    </rPh>
    <rPh sb="270" eb="272">
      <t>ヨキン</t>
    </rPh>
    <rPh sb="273" eb="275">
      <t>ゲンショウ</t>
    </rPh>
    <rPh sb="282" eb="284">
      <t>ミコ</t>
    </rPh>
    <rPh sb="289" eb="291">
      <t>チュウシ</t>
    </rPh>
    <rPh sb="292" eb="294">
      <t>ヒツヨウ</t>
    </rPh>
    <rPh sb="300" eb="302">
      <t>キギョウ</t>
    </rPh>
    <rPh sb="302" eb="303">
      <t>サイ</t>
    </rPh>
    <rPh sb="303" eb="305">
      <t>ザンダカ</t>
    </rPh>
    <rPh sb="305" eb="306">
      <t>タイ</t>
    </rPh>
    <rPh sb="306" eb="308">
      <t>キュウスイ</t>
    </rPh>
    <rPh sb="308" eb="310">
      <t>シュウエキ</t>
    </rPh>
    <rPh sb="310" eb="312">
      <t>ヒリツ</t>
    </rPh>
    <rPh sb="314" eb="316">
      <t>キギョウ</t>
    </rPh>
    <rPh sb="316" eb="317">
      <t>サイ</t>
    </rPh>
    <rPh sb="318" eb="320">
      <t>カリイレ</t>
    </rPh>
    <rPh sb="321" eb="323">
      <t>ヨクセイ</t>
    </rPh>
    <rPh sb="326" eb="328">
      <t>ルイジ</t>
    </rPh>
    <rPh sb="328" eb="330">
      <t>ダンタイ</t>
    </rPh>
    <rPh sb="331" eb="332">
      <t>クラ</t>
    </rPh>
    <rPh sb="333" eb="334">
      <t>ヒク</t>
    </rPh>
    <rPh sb="335" eb="336">
      <t>アタイ</t>
    </rPh>
    <rPh sb="345" eb="347">
      <t>リョウキン</t>
    </rPh>
    <rPh sb="347" eb="349">
      <t>カイシュウ</t>
    </rPh>
    <rPh sb="349" eb="350">
      <t>リツ</t>
    </rPh>
    <rPh sb="352" eb="354">
      <t>キュウスイ</t>
    </rPh>
    <rPh sb="354" eb="356">
      <t>ゲンカ</t>
    </rPh>
    <rPh sb="359" eb="361">
      <t>ケイジョウ</t>
    </rPh>
    <rPh sb="361" eb="363">
      <t>シュウシ</t>
    </rPh>
    <rPh sb="363" eb="365">
      <t>ヒリツ</t>
    </rPh>
    <rPh sb="366" eb="368">
      <t>ドウヨウ</t>
    </rPh>
    <rPh sb="369" eb="371">
      <t>リユウ</t>
    </rPh>
    <rPh sb="375" eb="377">
      <t>スウチ</t>
    </rPh>
    <rPh sb="378" eb="380">
      <t>ヘンドウ</t>
    </rPh>
    <rPh sb="385" eb="387">
      <t>スイゲン</t>
    </rPh>
    <rPh sb="390" eb="391">
      <t>スベ</t>
    </rPh>
    <rPh sb="393" eb="394">
      <t>ケン</t>
    </rPh>
    <rPh sb="396" eb="398">
      <t>ジュスイ</t>
    </rPh>
    <rPh sb="402" eb="403">
      <t>テン</t>
    </rPh>
    <rPh sb="404" eb="407">
      <t>チリテキ</t>
    </rPh>
    <rPh sb="407" eb="409">
      <t>ヨウイン</t>
    </rPh>
    <rPh sb="416" eb="418">
      <t>キュウスイ</t>
    </rPh>
    <rPh sb="418" eb="420">
      <t>ゲンカ</t>
    </rPh>
    <rPh sb="421" eb="423">
      <t>イゼン</t>
    </rPh>
    <rPh sb="426" eb="428">
      <t>ルイジ</t>
    </rPh>
    <rPh sb="428" eb="430">
      <t>ダンタイ</t>
    </rPh>
    <rPh sb="431" eb="432">
      <t>クラ</t>
    </rPh>
    <rPh sb="433" eb="435">
      <t>オオハバ</t>
    </rPh>
    <rPh sb="436" eb="437">
      <t>タカ</t>
    </rPh>
    <rPh sb="438" eb="439">
      <t>アタイ</t>
    </rPh>
    <rPh sb="447" eb="449">
      <t>シセツ</t>
    </rPh>
    <rPh sb="449" eb="451">
      <t>リヨウ</t>
    </rPh>
    <rPh sb="451" eb="452">
      <t>リツ</t>
    </rPh>
    <rPh sb="454" eb="456">
      <t>ジンコウ</t>
    </rPh>
    <rPh sb="456" eb="458">
      <t>ゲンショウ</t>
    </rPh>
    <rPh sb="458" eb="459">
      <t>トウ</t>
    </rPh>
    <rPh sb="462" eb="464">
      <t>ゲンショウ</t>
    </rPh>
    <rPh sb="469" eb="471">
      <t>ギョウム</t>
    </rPh>
    <rPh sb="472" eb="475">
      <t>コウリツカ</t>
    </rPh>
    <rPh sb="478" eb="480">
      <t>ケイヒ</t>
    </rPh>
    <rPh sb="480" eb="482">
      <t>サクゲン</t>
    </rPh>
    <rPh sb="483" eb="485">
      <t>シセツ</t>
    </rPh>
    <rPh sb="486" eb="489">
      <t>トウハイゴウ</t>
    </rPh>
    <rPh sb="489" eb="490">
      <t>オヨ</t>
    </rPh>
    <rPh sb="500" eb="502">
      <t>ケントウ</t>
    </rPh>
    <rPh sb="506" eb="508">
      <t>キュウスイ</t>
    </rPh>
    <rPh sb="508" eb="510">
      <t>ゲンカ</t>
    </rPh>
    <rPh sb="511" eb="513">
      <t>テイゲン</t>
    </rPh>
    <rPh sb="514" eb="515">
      <t>ツト</t>
    </rPh>
    <rPh sb="522" eb="525">
      <t>ユウシュウリツ</t>
    </rPh>
    <rPh sb="527" eb="529">
      <t>ロウスイ</t>
    </rPh>
    <rPh sb="529" eb="531">
      <t>チョウサ</t>
    </rPh>
    <rPh sb="531" eb="532">
      <t>トウ</t>
    </rPh>
    <rPh sb="533" eb="535">
      <t>タイサク</t>
    </rPh>
    <rPh sb="536" eb="538">
      <t>ロウキュウ</t>
    </rPh>
    <rPh sb="538" eb="539">
      <t>カン</t>
    </rPh>
    <rPh sb="539" eb="541">
      <t>コウシン</t>
    </rPh>
    <rPh sb="542" eb="545">
      <t>ケイカクテキ</t>
    </rPh>
    <rPh sb="546" eb="547">
      <t>オコナ</t>
    </rPh>
    <rPh sb="551" eb="553">
      <t>カイゼン</t>
    </rPh>
    <rPh sb="554" eb="555">
      <t>スス</t>
    </rPh>
    <phoneticPr fontId="4"/>
  </si>
  <si>
    <t>①有形固定資産減価償却率は、償却資産における減価償却済みの割合を示す比率で、減価償却の進み具合や資産の老朽化の度合いを示しているが、比率は右肩上がりとなっており老朽化が進んでいる。
　本市水道事業は昭和31年の給水開始後、平成初期の第2次拡張事業により管路延長が大幅に伸びたこともあり、②管路経年化率はまだ低い水準である。しかし、今後、第2次拡張事業時に集中的に整備した管路の老朽化が進んだ際にそれらを同時期に更新することは経営上困難であることから、更新時期の平準化が必要となる。これらの比率の推移を注視しながら、将来の管路更新を計画的に行っていく。</t>
    <rPh sb="59" eb="60">
      <t>シメ</t>
    </rPh>
    <rPh sb="192" eb="193">
      <t>スス</t>
    </rPh>
    <rPh sb="195" eb="196">
      <t>サイ</t>
    </rPh>
    <rPh sb="225" eb="227">
      <t>コウシン</t>
    </rPh>
    <rPh sb="227" eb="229">
      <t>ジキ</t>
    </rPh>
    <phoneticPr fontId="4"/>
  </si>
  <si>
    <t>　本市水道事業は、平成28年度に純損失を計上して以降、収支が均衡した非常に厳しい経営状況となっている。
　今後、人口減少に伴い有収水量が減少していくことは確実であるが、普及率の向上や水道料金の計画的な改定、料金収納率の向上などによって収益性の改善を図るとともに、経費縮減に努めつつ、計画的な管路更新を行いながら、将来にわたり安定的な水道事業運営を行っていく。
　</t>
    <rPh sb="53" eb="55">
      <t>コンゴ</t>
    </rPh>
    <rPh sb="68" eb="70">
      <t>ゲンショウ</t>
    </rPh>
    <rPh sb="77" eb="79">
      <t>カクジツ</t>
    </rPh>
    <rPh sb="100" eb="102">
      <t>カイテイ</t>
    </rPh>
    <rPh sb="117" eb="119">
      <t>シュウエキ</t>
    </rPh>
    <rPh sb="119" eb="120">
      <t>セイ</t>
    </rPh>
    <rPh sb="121" eb="123">
      <t>カイゼン</t>
    </rPh>
    <rPh sb="124" eb="125">
      <t>ハカ</t>
    </rPh>
    <rPh sb="141" eb="144">
      <t>ケイカクテキ</t>
    </rPh>
    <rPh sb="145" eb="147">
      <t>カンロ</t>
    </rPh>
    <rPh sb="147" eb="149">
      <t>コウシン</t>
    </rPh>
    <rPh sb="150" eb="151">
      <t>オコナ</t>
    </rPh>
    <rPh sb="170" eb="172">
      <t>ウンエイ</t>
    </rPh>
    <rPh sb="173" eb="1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</si>
</sst>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0.22</c:v>
                </c:pt>
                <c:pt idx="1">
                  <c:v>0.32</c:v>
                </c:pt>
                <c:pt idx="2">
                  <c:v>0.21</c:v>
                </c:pt>
                <c:pt idx="3">
                  <c:v>0.72</c:v>
                </c:pt>
                <c:pt idx="4">
                  <c:v>0.12</c:v>
                </c:pt>
              </c:numCache>
            </c:numRef>
          </c:val>
          <c:extLst>
            <c:ext xmlns:c16="http://schemas.microsoft.com/office/drawing/2014/chart" uri="{C3380CC4-5D6E-409C-BE32-E72D297353CC}">
              <c16:uniqueId val="{00000000-2F44-450C-A259-13417E0679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2F44-450C-A259-13417E0679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63.51</c:v>
                </c:pt>
                <c:pt idx="1">
                  <c:v>64.58</c:v>
                </c:pt>
                <c:pt idx="2">
                  <c:v>64.38</c:v>
                </c:pt>
                <c:pt idx="3">
                  <c:v>62.37</c:v>
                </c:pt>
                <c:pt idx="4">
                  <c:v>61.58</c:v>
                </c:pt>
              </c:numCache>
            </c:numRef>
          </c:val>
          <c:extLst>
            <c:ext xmlns:c16="http://schemas.microsoft.com/office/drawing/2014/chart" uri="{C3380CC4-5D6E-409C-BE32-E72D297353CC}">
              <c16:uniqueId val="{00000000-0158-4323-9A8D-18AA35AD25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0158-4323-9A8D-18AA35AD25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84.26</c:v>
                </c:pt>
                <c:pt idx="1">
                  <c:v>84.26</c:v>
                </c:pt>
                <c:pt idx="2">
                  <c:v>84.26</c:v>
                </c:pt>
                <c:pt idx="3">
                  <c:v>84.26</c:v>
                </c:pt>
                <c:pt idx="4">
                  <c:v>84.26</c:v>
                </c:pt>
              </c:numCache>
            </c:numRef>
          </c:val>
          <c:extLst>
            <c:ext xmlns:c16="http://schemas.microsoft.com/office/drawing/2014/chart" uri="{C3380CC4-5D6E-409C-BE32-E72D297353CC}">
              <c16:uniqueId val="{00000000-1621-4F73-933A-1CC379023B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1621-4F73-933A-1CC379023B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101.75</c:v>
                </c:pt>
                <c:pt idx="1">
                  <c:v>102.94</c:v>
                </c:pt>
                <c:pt idx="2">
                  <c:v>103.66</c:v>
                </c:pt>
                <c:pt idx="3">
                  <c:v>101.46</c:v>
                </c:pt>
                <c:pt idx="4">
                  <c:v>106.4</c:v>
                </c:pt>
              </c:numCache>
            </c:numRef>
          </c:val>
          <c:extLst>
            <c:ext xmlns:c16="http://schemas.microsoft.com/office/drawing/2014/chart" uri="{C3380CC4-5D6E-409C-BE32-E72D297353CC}">
              <c16:uniqueId val="{00000000-7DE6-4785-84B2-0B0DBB3036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7DE6-4785-84B2-0B0DBB3036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50.44</c:v>
                </c:pt>
                <c:pt idx="1">
                  <c:v>52.13</c:v>
                </c:pt>
                <c:pt idx="2">
                  <c:v>53.88</c:v>
                </c:pt>
                <c:pt idx="3">
                  <c:v>54.74</c:v>
                </c:pt>
                <c:pt idx="4">
                  <c:v>56.17</c:v>
                </c:pt>
              </c:numCache>
            </c:numRef>
          </c:val>
          <c:extLst>
            <c:ext xmlns:c16="http://schemas.microsoft.com/office/drawing/2014/chart" uri="{C3380CC4-5D6E-409C-BE32-E72D297353CC}">
              <c16:uniqueId val="{00000000-3BDD-4E7A-A6D5-4BD7EA5D1B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BDD-4E7A-A6D5-4BD7EA5D1B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5.0199999999999996</c:v>
                </c:pt>
                <c:pt idx="1">
                  <c:v>5.21</c:v>
                </c:pt>
                <c:pt idx="2">
                  <c:v>6.79</c:v>
                </c:pt>
                <c:pt idx="3">
                  <c:v>10.82</c:v>
                </c:pt>
                <c:pt idx="4">
                  <c:v>11.39</c:v>
                </c:pt>
              </c:numCache>
            </c:numRef>
          </c:val>
          <c:extLst>
            <c:ext xmlns:c16="http://schemas.microsoft.com/office/drawing/2014/chart" uri="{C3380CC4-5D6E-409C-BE32-E72D297353CC}">
              <c16:uniqueId val="{00000000-BC25-41FC-B621-A12FCDA9EB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BC25-41FC-B621-A12FCDA9EB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92-4583-9261-DFC47285A2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7A92-4583-9261-DFC47285A2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373.99</c:v>
                </c:pt>
                <c:pt idx="1">
                  <c:v>431</c:v>
                </c:pt>
                <c:pt idx="2">
                  <c:v>474.77</c:v>
                </c:pt>
                <c:pt idx="3">
                  <c:v>512.26</c:v>
                </c:pt>
                <c:pt idx="4">
                  <c:v>638.12</c:v>
                </c:pt>
              </c:numCache>
            </c:numRef>
          </c:val>
          <c:extLst>
            <c:ext xmlns:c16="http://schemas.microsoft.com/office/drawing/2014/chart" uri="{C3380CC4-5D6E-409C-BE32-E72D297353CC}">
              <c16:uniqueId val="{00000000-897E-4D62-8C42-7F2E6AE605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897E-4D62-8C42-7F2E6AE605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158</c:v>
                </c:pt>
                <c:pt idx="1">
                  <c:v>125.34</c:v>
                </c:pt>
                <c:pt idx="2">
                  <c:v>95.68</c:v>
                </c:pt>
                <c:pt idx="3">
                  <c:v>69.760000000000005</c:v>
                </c:pt>
                <c:pt idx="4">
                  <c:v>48.25</c:v>
                </c:pt>
              </c:numCache>
            </c:numRef>
          </c:val>
          <c:extLst>
            <c:ext xmlns:c16="http://schemas.microsoft.com/office/drawing/2014/chart" uri="{C3380CC4-5D6E-409C-BE32-E72D297353CC}">
              <c16:uniqueId val="{00000000-38FC-4DB7-8B59-08A1C7673B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38FC-4DB7-8B59-08A1C7673B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93.58</c:v>
                </c:pt>
                <c:pt idx="1">
                  <c:v>97.49</c:v>
                </c:pt>
                <c:pt idx="2">
                  <c:v>99.43</c:v>
                </c:pt>
                <c:pt idx="3">
                  <c:v>96.38</c:v>
                </c:pt>
                <c:pt idx="4">
                  <c:v>102.42</c:v>
                </c:pt>
              </c:numCache>
            </c:numRef>
          </c:val>
          <c:extLst>
            <c:ext xmlns:c16="http://schemas.microsoft.com/office/drawing/2014/chart" uri="{C3380CC4-5D6E-409C-BE32-E72D297353CC}">
              <c16:uniqueId val="{00000000-EBAE-4BBA-9FF3-294C3373C0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EBAE-4BBA-9FF3-294C3373C0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276.19</c:v>
                </c:pt>
                <c:pt idx="1">
                  <c:v>265.14999999999998</c:v>
                </c:pt>
                <c:pt idx="2">
                  <c:v>261.64999999999998</c:v>
                </c:pt>
                <c:pt idx="3">
                  <c:v>271.5</c:v>
                </c:pt>
                <c:pt idx="4">
                  <c:v>255.39</c:v>
                </c:pt>
              </c:numCache>
            </c:numRef>
          </c:val>
          <c:extLst>
            <c:ext xmlns:c16="http://schemas.microsoft.com/office/drawing/2014/chart" uri="{C3380CC4-5D6E-409C-BE32-E72D297353CC}">
              <c16:uniqueId val="{00000000-AB9A-494F-BCBD-1715AE7319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AB9A-494F-BCBD-1715AE7319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新庄市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32860</v>
      </c>
      <c r="AM8" s="44"/>
      <c r="AN8" s="44"/>
      <c r="AO8" s="44"/>
      <c r="AP8" s="44"/>
      <c r="AQ8" s="44"/>
      <c r="AR8" s="44"/>
      <c r="AS8" s="44"/>
      <c r="AT8" s="45">
        <f>データ!$S$6</f>
        <v>222.85</v>
      </c>
      <c r="AU8" s="46"/>
      <c r="AV8" s="46"/>
      <c r="AW8" s="46"/>
      <c r="AX8" s="46"/>
      <c r="AY8" s="46"/>
      <c r="AZ8" s="46"/>
      <c r="BA8" s="46"/>
      <c r="BB8" s="47">
        <f>データ!$T$6</f>
        <v>147.44999999999999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96.07</v>
      </c>
      <c r="J10" s="46"/>
      <c r="K10" s="46"/>
      <c r="L10" s="46"/>
      <c r="M10" s="46"/>
      <c r="N10" s="46"/>
      <c r="O10" s="80"/>
      <c r="P10" s="47">
        <f>データ!$P$6</f>
        <v>96.14</v>
      </c>
      <c r="Q10" s="47"/>
      <c r="R10" s="47"/>
      <c r="S10" s="47"/>
      <c r="T10" s="47"/>
      <c r="U10" s="47"/>
      <c r="V10" s="47"/>
      <c r="W10" s="44">
        <f>データ!$Q$6</f>
        <v>4565</v>
      </c>
      <c r="X10" s="44"/>
      <c r="Y10" s="44"/>
      <c r="Z10" s="44"/>
      <c r="AA10" s="44"/>
      <c r="AB10" s="44"/>
      <c r="AC10" s="44"/>
      <c r="AD10" s="2"/>
      <c r="AE10" s="2"/>
      <c r="AF10" s="2"/>
      <c r="AG10" s="2"/>
      <c r="AH10" s="2"/>
      <c r="AI10" s="2"/>
      <c r="AJ10" s="2"/>
      <c r="AK10" s="2"/>
      <c r="AL10" s="44">
        <f>データ!$U$6</f>
        <v>31375</v>
      </c>
      <c r="AM10" s="44"/>
      <c r="AN10" s="44"/>
      <c r="AO10" s="44"/>
      <c r="AP10" s="44"/>
      <c r="AQ10" s="44"/>
      <c r="AR10" s="44"/>
      <c r="AS10" s="44"/>
      <c r="AT10" s="45">
        <f>データ!$V$6</f>
        <v>66.8</v>
      </c>
      <c r="AU10" s="46"/>
      <c r="AV10" s="46"/>
      <c r="AW10" s="46"/>
      <c r="AX10" s="46"/>
      <c r="AY10" s="46"/>
      <c r="AZ10" s="46"/>
      <c r="BA10" s="46"/>
      <c r="BB10" s="47">
        <f>データ!$W$6</f>
        <v>469.69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108</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AktTqyCSSv18KTDSbNi1eJ2ZE+y1NBcxWSPRS0RnkjXfuDLFNZ/jdD+hhaEcVoLfz3V9HPSEgLBfXWgYpYygw==" saltValue="NPlywJ6xZVa81D6xBIBJH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62057</v>
      </c>
      <c r="D6" s="20">
        <f t="shared" si="3"/>
        <v>46</v>
      </c>
      <c r="E6" s="20">
        <f t="shared" si="3"/>
        <v>1</v>
      </c>
      <c r="F6" s="20">
        <f t="shared" si="3"/>
        <v>0</v>
      </c>
      <c r="G6" s="20">
        <f t="shared" si="3"/>
        <v>1</v>
      </c>
      <c r="H6" s="20" t="str">
        <f t="shared" si="3"/>
        <v>山形県　新庄市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96.07</v>
      </c>
      <c r="P6" s="21">
        <f t="shared" si="3"/>
        <v>96.14</v>
      </c>
      <c r="Q6" s="21">
        <f t="shared" si="3"/>
        <v>4565</v>
      </c>
      <c r="R6" s="21">
        <f t="shared" si="3"/>
        <v>32860</v>
      </c>
      <c r="S6" s="21">
        <f t="shared" si="3"/>
        <v>222.85</v>
      </c>
      <c r="T6" s="21">
        <f t="shared" si="3"/>
        <v>147.44999999999999</v>
      </c>
      <c r="U6" s="21">
        <f t="shared" si="3"/>
        <v>31375</v>
      </c>
      <c r="V6" s="21">
        <f t="shared" si="3"/>
        <v>66.8</v>
      </c>
      <c r="W6" s="21">
        <f t="shared" si="3"/>
        <v>469.69</v>
      </c>
      <c r="X6" s="22">
        <f>IF(X7="",NA(),X7)</f>
        <v>101.75</v>
      </c>
      <c r="Y6" s="22">
        <f t="shared" ref="Y6:AG6" si="4">IF(Y7="",NA(),Y7)</f>
        <v>102.94</v>
      </c>
      <c r="Z6" s="22">
        <f t="shared" si="4"/>
        <v>103.66</v>
      </c>
      <c r="AA6" s="22">
        <f t="shared" si="4"/>
        <v>101.46</v>
      </c>
      <c r="AB6" s="22">
        <f t="shared" si="4"/>
        <v>106.4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373.99</v>
      </c>
      <c r="AU6" s="22">
        <f t="shared" ref="AU6:BC6" si="6">IF(AU7="",NA(),AU7)</f>
        <v>431</v>
      </c>
      <c r="AV6" s="22">
        <f t="shared" si="6"/>
        <v>474.77</v>
      </c>
      <c r="AW6" s="22">
        <f t="shared" si="6"/>
        <v>512.26</v>
      </c>
      <c r="AX6" s="22">
        <f t="shared" si="6"/>
        <v>638.12</v>
      </c>
      <c r="AY6" s="22">
        <f t="shared" si="6"/>
        <v>365.18</v>
      </c>
      <c r="AZ6" s="22">
        <f t="shared" si="6"/>
        <v>327.77</v>
      </c>
      <c r="BA6" s="22">
        <f t="shared" si="6"/>
        <v>338.02</v>
      </c>
      <c r="BB6" s="22">
        <f t="shared" si="6"/>
        <v>345.94</v>
      </c>
      <c r="BC6" s="22">
        <f t="shared" si="6"/>
        <v>329.7</v>
      </c>
      <c r="BD6" s="21" t="str">
        <f>IF(BD7="","",IF(BD7="-","【-】","【"&amp;SUBSTITUTE(TEXT(BD7,"#,##0.00"),"-","△")&amp;"】"))</f>
        <v>【243.36】</v>
      </c>
      <c r="BE6" s="22">
        <f>IF(BE7="",NA(),BE7)</f>
        <v>158</v>
      </c>
      <c r="BF6" s="22">
        <f t="shared" ref="BF6:BN6" si="7">IF(BF7="",NA(),BF7)</f>
        <v>125.34</v>
      </c>
      <c r="BG6" s="22">
        <f t="shared" si="7"/>
        <v>95.68</v>
      </c>
      <c r="BH6" s="22">
        <f t="shared" si="7"/>
        <v>69.760000000000005</v>
      </c>
      <c r="BI6" s="22">
        <f t="shared" si="7"/>
        <v>48.25</v>
      </c>
      <c r="BJ6" s="22">
        <f t="shared" si="7"/>
        <v>371.65</v>
      </c>
      <c r="BK6" s="22">
        <f t="shared" si="7"/>
        <v>397.1</v>
      </c>
      <c r="BL6" s="22">
        <f t="shared" si="7"/>
        <v>379.91</v>
      </c>
      <c r="BM6" s="22">
        <f t="shared" si="7"/>
        <v>386.61</v>
      </c>
      <c r="BN6" s="22">
        <f t="shared" si="7"/>
        <v>381.56</v>
      </c>
      <c r="BO6" s="21" t="str">
        <f>IF(BO7="","",IF(BO7="-","【-】","【"&amp;SUBSTITUTE(TEXT(BO7,"#,##0.00"),"-","△")&amp;"】"))</f>
        <v>【265.93】</v>
      </c>
      <c r="BP6" s="22">
        <f>IF(BP7="",NA(),BP7)</f>
        <v>93.58</v>
      </c>
      <c r="BQ6" s="22">
        <f t="shared" ref="BQ6:BY6" si="8">IF(BQ7="",NA(),BQ7)</f>
        <v>97.49</v>
      </c>
      <c r="BR6" s="22">
        <f t="shared" si="8"/>
        <v>99.43</v>
      </c>
      <c r="BS6" s="22">
        <f t="shared" si="8"/>
        <v>96.38</v>
      </c>
      <c r="BT6" s="22">
        <f t="shared" si="8"/>
        <v>102.42</v>
      </c>
      <c r="BU6" s="22">
        <f t="shared" si="8"/>
        <v>98.77</v>
      </c>
      <c r="BV6" s="22">
        <f t="shared" si="8"/>
        <v>95.79</v>
      </c>
      <c r="BW6" s="22">
        <f t="shared" si="8"/>
        <v>98.3</v>
      </c>
      <c r="BX6" s="22">
        <f t="shared" si="8"/>
        <v>93.82</v>
      </c>
      <c r="BY6" s="22">
        <f t="shared" si="8"/>
        <v>95.04</v>
      </c>
      <c r="BZ6" s="21" t="str">
        <f>IF(BZ7="","",IF(BZ7="-","【-】","【"&amp;SUBSTITUTE(TEXT(BZ7,"#,##0.00"),"-","△")&amp;"】"))</f>
        <v>【97.82】</v>
      </c>
      <c r="CA6" s="22">
        <f>IF(CA7="",NA(),CA7)</f>
        <v>276.19</v>
      </c>
      <c r="CB6" s="22">
        <f t="shared" ref="CB6:CJ6" si="9">IF(CB7="",NA(),CB7)</f>
        <v>265.14999999999998</v>
      </c>
      <c r="CC6" s="22">
        <f t="shared" si="9"/>
        <v>261.64999999999998</v>
      </c>
      <c r="CD6" s="22">
        <f t="shared" si="9"/>
        <v>271.5</v>
      </c>
      <c r="CE6" s="22">
        <f t="shared" si="9"/>
        <v>255.39</v>
      </c>
      <c r="CF6" s="22">
        <f t="shared" si="9"/>
        <v>173.67</v>
      </c>
      <c r="CG6" s="22">
        <f t="shared" si="9"/>
        <v>171.13</v>
      </c>
      <c r="CH6" s="22">
        <f t="shared" si="9"/>
        <v>173.7</v>
      </c>
      <c r="CI6" s="22">
        <f t="shared" si="9"/>
        <v>178.94</v>
      </c>
      <c r="CJ6" s="22">
        <f t="shared" si="9"/>
        <v>180.19</v>
      </c>
      <c r="CK6" s="21" t="str">
        <f>IF(CK7="","",IF(CK7="-","【-】","【"&amp;SUBSTITUTE(TEXT(CK7,"#,##0.00"),"-","△")&amp;"】"))</f>
        <v>【177.56】</v>
      </c>
      <c r="CL6" s="22">
        <f>IF(CL7="",NA(),CL7)</f>
        <v>63.51</v>
      </c>
      <c r="CM6" s="22">
        <f t="shared" ref="CM6:CU6" si="10">IF(CM7="",NA(),CM7)</f>
        <v>64.58</v>
      </c>
      <c r="CN6" s="22">
        <f t="shared" si="10"/>
        <v>64.38</v>
      </c>
      <c r="CO6" s="22">
        <f t="shared" si="10"/>
        <v>62.37</v>
      </c>
      <c r="CP6" s="22">
        <f t="shared" si="10"/>
        <v>61.58</v>
      </c>
      <c r="CQ6" s="22">
        <f t="shared" si="10"/>
        <v>59.67</v>
      </c>
      <c r="CR6" s="22">
        <f t="shared" si="10"/>
        <v>60.12</v>
      </c>
      <c r="CS6" s="22">
        <f t="shared" si="10"/>
        <v>60.34</v>
      </c>
      <c r="CT6" s="22">
        <f t="shared" si="10"/>
        <v>59.54</v>
      </c>
      <c r="CU6" s="22">
        <f t="shared" si="10"/>
        <v>59.26</v>
      </c>
      <c r="CV6" s="21" t="str">
        <f>IF(CV7="","",IF(CV7="-","【-】","【"&amp;SUBSTITUTE(TEXT(CV7,"#,##0.00"),"-","△")&amp;"】"))</f>
        <v>【59.81】</v>
      </c>
      <c r="CW6" s="22">
        <f>IF(CW7="",NA(),CW7)</f>
        <v>84.26</v>
      </c>
      <c r="CX6" s="22">
        <f t="shared" ref="CX6:DF6" si="11">IF(CX7="",NA(),CX7)</f>
        <v>84.26</v>
      </c>
      <c r="CY6" s="22">
        <f t="shared" si="11"/>
        <v>84.26</v>
      </c>
      <c r="CZ6" s="22">
        <f t="shared" si="11"/>
        <v>84.26</v>
      </c>
      <c r="DA6" s="22">
        <f t="shared" si="11"/>
        <v>84.26</v>
      </c>
      <c r="DB6" s="22">
        <f t="shared" si="11"/>
        <v>84.6</v>
      </c>
      <c r="DC6" s="22">
        <f t="shared" si="11"/>
        <v>84.24</v>
      </c>
      <c r="DD6" s="22">
        <f t="shared" si="11"/>
        <v>84.19</v>
      </c>
      <c r="DE6" s="22">
        <f t="shared" si="11"/>
        <v>83.93</v>
      </c>
      <c r="DF6" s="22">
        <f t="shared" si="11"/>
        <v>83.84</v>
      </c>
      <c r="DG6" s="21" t="str">
        <f>IF(DG7="","",IF(DG7="-","【-】","【"&amp;SUBSTITUTE(TEXT(DG7,"#,##0.00"),"-","△")&amp;"】"))</f>
        <v>【89.42】</v>
      </c>
      <c r="DH6" s="22">
        <f>IF(DH7="",NA(),DH7)</f>
        <v>50.44</v>
      </c>
      <c r="DI6" s="22">
        <f t="shared" ref="DI6:DQ6" si="12">IF(DI7="",NA(),DI7)</f>
        <v>52.13</v>
      </c>
      <c r="DJ6" s="22">
        <f t="shared" si="12"/>
        <v>53.88</v>
      </c>
      <c r="DK6" s="22">
        <f t="shared" si="12"/>
        <v>54.74</v>
      </c>
      <c r="DL6" s="22">
        <f t="shared" si="12"/>
        <v>56.17</v>
      </c>
      <c r="DM6" s="22">
        <f t="shared" si="12"/>
        <v>48.17</v>
      </c>
      <c r="DN6" s="22">
        <f t="shared" si="12"/>
        <v>48.83</v>
      </c>
      <c r="DO6" s="22">
        <f t="shared" si="12"/>
        <v>49.96</v>
      </c>
      <c r="DP6" s="22">
        <f t="shared" si="12"/>
        <v>50.82</v>
      </c>
      <c r="DQ6" s="22">
        <f t="shared" si="12"/>
        <v>51.82</v>
      </c>
      <c r="DR6" s="21" t="str">
        <f>IF(DR7="","",IF(DR7="-","【-】","【"&amp;SUBSTITUTE(TEXT(DR7,"#,##0.00"),"-","△")&amp;"】"))</f>
        <v>【52.02】</v>
      </c>
      <c r="DS6" s="22">
        <f>IF(DS7="",NA(),DS7)</f>
        <v>5.0199999999999996</v>
      </c>
      <c r="DT6" s="22">
        <f t="shared" ref="DT6:EB6" si="13">IF(DT7="",NA(),DT7)</f>
        <v>5.21</v>
      </c>
      <c r="DU6" s="22">
        <f t="shared" si="13"/>
        <v>6.79</v>
      </c>
      <c r="DV6" s="22">
        <f t="shared" si="13"/>
        <v>10.82</v>
      </c>
      <c r="DW6" s="22">
        <f t="shared" si="13"/>
        <v>11.39</v>
      </c>
      <c r="DX6" s="22">
        <f t="shared" si="13"/>
        <v>17.12</v>
      </c>
      <c r="DY6" s="22">
        <f t="shared" si="13"/>
        <v>18.18</v>
      </c>
      <c r="DZ6" s="22">
        <f t="shared" si="13"/>
        <v>19.32</v>
      </c>
      <c r="EA6" s="22">
        <f t="shared" si="13"/>
        <v>21.16</v>
      </c>
      <c r="EB6" s="22">
        <f t="shared" si="13"/>
        <v>22.72</v>
      </c>
      <c r="EC6" s="21" t="str">
        <f>IF(EC7="","",IF(EC7="-","【-】","【"&amp;SUBSTITUTE(TEXT(EC7,"#,##0.00"),"-","△")&amp;"】"))</f>
        <v>【25.37】</v>
      </c>
      <c r="ED6" s="22">
        <f>IF(ED7="",NA(),ED7)</f>
        <v>0.22</v>
      </c>
      <c r="EE6" s="22">
        <f t="shared" ref="EE6:EM6" si="14">IF(EE7="",NA(),EE7)</f>
        <v>0.32</v>
      </c>
      <c r="EF6" s="22">
        <f t="shared" si="14"/>
        <v>0.21</v>
      </c>
      <c r="EG6" s="22">
        <f t="shared" si="14"/>
        <v>0.72</v>
      </c>
      <c r="EH6" s="22">
        <f t="shared" si="14"/>
        <v>0.12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62057</v>
      </c>
      <c r="D7" s="24">
        <v>46</v>
      </c>
      <c r="E7" s="24">
        <v>1</v>
      </c>
      <c r="F7" s="24">
        <v>0</v>
      </c>
      <c r="G7" s="24">
        <v>1</v>
      </c>
      <c r="H7" s="24" t="s">
        <v>92</v>
      </c>
      <c r="I7" s="24" t="s">
        <v>93</v>
      </c>
      <c r="J7" s="24" t="s">
        <v>94</v>
      </c>
      <c r="K7" s="24" t="s">
        <v>95</v>
      </c>
      <c r="L7" s="24" t="s">
        <v>96</v>
      </c>
      <c r="M7" s="24" t="s">
        <v>97</v>
      </c>
      <c r="N7" s="25" t="s">
        <v>98</v>
      </c>
      <c r="O7" s="25">
        <v>96.07</v>
      </c>
      <c r="P7" s="25">
        <v>96.14</v>
      </c>
      <c r="Q7" s="25">
        <v>4565</v>
      </c>
      <c r="R7" s="25">
        <v>32860</v>
      </c>
      <c r="S7" s="25">
        <v>222.85</v>
      </c>
      <c r="T7" s="25">
        <v>147.44999999999999</v>
      </c>
      <c r="U7" s="25">
        <v>31375</v>
      </c>
      <c r="V7" s="25">
        <v>66.8</v>
      </c>
      <c r="W7" s="25">
        <v>469.69</v>
      </c>
      <c r="X7" s="25">
        <v>101.75</v>
      </c>
      <c r="Y7" s="25">
        <v>102.94</v>
      </c>
      <c r="Z7" s="25">
        <v>103.66</v>
      </c>
      <c r="AA7" s="25">
        <v>101.46</v>
      </c>
      <c r="AB7" s="25">
        <v>106.4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373.99</v>
      </c>
      <c r="AU7" s="25">
        <v>431</v>
      </c>
      <c r="AV7" s="25">
        <v>474.77</v>
      </c>
      <c r="AW7" s="25">
        <v>512.26</v>
      </c>
      <c r="AX7" s="25">
        <v>638.12</v>
      </c>
      <c r="AY7" s="25">
        <v>365.18</v>
      </c>
      <c r="AZ7" s="25">
        <v>327.77</v>
      </c>
      <c r="BA7" s="25">
        <v>338.02</v>
      </c>
      <c r="BB7" s="25">
        <v>345.94</v>
      </c>
      <c r="BC7" s="25">
        <v>329.7</v>
      </c>
      <c r="BD7" s="25">
        <v>243.36</v>
      </c>
      <c r="BE7" s="25">
        <v>158</v>
      </c>
      <c r="BF7" s="25">
        <v>125.34</v>
      </c>
      <c r="BG7" s="25">
        <v>95.68</v>
      </c>
      <c r="BH7" s="25">
        <v>69.760000000000005</v>
      </c>
      <c r="BI7" s="25">
        <v>48.25</v>
      </c>
      <c r="BJ7" s="25">
        <v>371.65</v>
      </c>
      <c r="BK7" s="25">
        <v>397.1</v>
      </c>
      <c r="BL7" s="25">
        <v>379.91</v>
      </c>
      <c r="BM7" s="25">
        <v>386.61</v>
      </c>
      <c r="BN7" s="25">
        <v>381.56</v>
      </c>
      <c r="BO7" s="25">
        <v>265.93</v>
      </c>
      <c r="BP7" s="25">
        <v>93.58</v>
      </c>
      <c r="BQ7" s="25">
        <v>97.49</v>
      </c>
      <c r="BR7" s="25">
        <v>99.43</v>
      </c>
      <c r="BS7" s="25">
        <v>96.38</v>
      </c>
      <c r="BT7" s="25">
        <v>102.42</v>
      </c>
      <c r="BU7" s="25">
        <v>98.77</v>
      </c>
      <c r="BV7" s="25">
        <v>95.79</v>
      </c>
      <c r="BW7" s="25">
        <v>98.3</v>
      </c>
      <c r="BX7" s="25">
        <v>93.82</v>
      </c>
      <c r="BY7" s="25">
        <v>95.04</v>
      </c>
      <c r="BZ7" s="25">
        <v>97.82</v>
      </c>
      <c r="CA7" s="25">
        <v>276.19</v>
      </c>
      <c r="CB7" s="25">
        <v>265.14999999999998</v>
      </c>
      <c r="CC7" s="25">
        <v>261.64999999999998</v>
      </c>
      <c r="CD7" s="25">
        <v>271.5</v>
      </c>
      <c r="CE7" s="25">
        <v>255.39</v>
      </c>
      <c r="CF7" s="25">
        <v>173.67</v>
      </c>
      <c r="CG7" s="25">
        <v>171.13</v>
      </c>
      <c r="CH7" s="25">
        <v>173.7</v>
      </c>
      <c r="CI7" s="25">
        <v>178.94</v>
      </c>
      <c r="CJ7" s="25">
        <v>180.19</v>
      </c>
      <c r="CK7" s="25">
        <v>177.56</v>
      </c>
      <c r="CL7" s="25">
        <v>63.51</v>
      </c>
      <c r="CM7" s="25">
        <v>64.58</v>
      </c>
      <c r="CN7" s="25">
        <v>64.38</v>
      </c>
      <c r="CO7" s="25">
        <v>62.37</v>
      </c>
      <c r="CP7" s="25">
        <v>61.58</v>
      </c>
      <c r="CQ7" s="25">
        <v>59.67</v>
      </c>
      <c r="CR7" s="25">
        <v>60.12</v>
      </c>
      <c r="CS7" s="25">
        <v>60.34</v>
      </c>
      <c r="CT7" s="25">
        <v>59.54</v>
      </c>
      <c r="CU7" s="25">
        <v>59.26</v>
      </c>
      <c r="CV7" s="25">
        <v>59.81</v>
      </c>
      <c r="CW7" s="25">
        <v>84.26</v>
      </c>
      <c r="CX7" s="25">
        <v>84.26</v>
      </c>
      <c r="CY7" s="25">
        <v>84.26</v>
      </c>
      <c r="CZ7" s="25">
        <v>84.26</v>
      </c>
      <c r="DA7" s="25">
        <v>84.26</v>
      </c>
      <c r="DB7" s="25">
        <v>84.6</v>
      </c>
      <c r="DC7" s="25">
        <v>84.24</v>
      </c>
      <c r="DD7" s="25">
        <v>84.19</v>
      </c>
      <c r="DE7" s="25">
        <v>83.93</v>
      </c>
      <c r="DF7" s="25">
        <v>83.84</v>
      </c>
      <c r="DG7" s="25">
        <v>89.42</v>
      </c>
      <c r="DH7" s="25">
        <v>50.44</v>
      </c>
      <c r="DI7" s="25">
        <v>52.13</v>
      </c>
      <c r="DJ7" s="25">
        <v>53.88</v>
      </c>
      <c r="DK7" s="25">
        <v>54.74</v>
      </c>
      <c r="DL7" s="25">
        <v>56.17</v>
      </c>
      <c r="DM7" s="25">
        <v>48.17</v>
      </c>
      <c r="DN7" s="25">
        <v>48.83</v>
      </c>
      <c r="DO7" s="25">
        <v>49.96</v>
      </c>
      <c r="DP7" s="25">
        <v>50.82</v>
      </c>
      <c r="DQ7" s="25">
        <v>51.82</v>
      </c>
      <c r="DR7" s="25">
        <v>52.02</v>
      </c>
      <c r="DS7" s="25">
        <v>5.0199999999999996</v>
      </c>
      <c r="DT7" s="25">
        <v>5.21</v>
      </c>
      <c r="DU7" s="25">
        <v>6.79</v>
      </c>
      <c r="DV7" s="25">
        <v>10.82</v>
      </c>
      <c r="DW7" s="25">
        <v>11.39</v>
      </c>
      <c r="DX7" s="25">
        <v>17.12</v>
      </c>
      <c r="DY7" s="25">
        <v>18.18</v>
      </c>
      <c r="DZ7" s="25">
        <v>19.32</v>
      </c>
      <c r="EA7" s="25">
        <v>21.16</v>
      </c>
      <c r="EB7" s="25">
        <v>22.72</v>
      </c>
      <c r="EC7" s="25">
        <v>25.37</v>
      </c>
      <c r="ED7" s="25">
        <v>0.22</v>
      </c>
      <c r="EE7" s="25">
        <v>0.32</v>
      </c>
      <c r="EF7" s="25">
        <v>0.21</v>
      </c>
      <c r="EG7" s="25">
        <v>0.72</v>
      </c>
      <c r="EH7" s="25">
        <v>0.12</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2025-03-03T07:35:20Z</dcterms:modified>
</cp:coreProperties>
</file>