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TDm3Z9wqStP31sp5/az0t6o1Ou39FWMQ5F4/I6F2dbIc6RHGxUPegdRzCRTdkW/S7wKH+MrnVY/vTBAKMq9S7A==" workbookSaltValue="8zvVPEB1GtK877S2TfD9RQ=="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R6" i="5"/>
  <c r="Q6" i="5"/>
  <c r="W10" i="4" s="1"/>
  <c r="P6" i="5"/>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F85" i="4"/>
  <c r="AT10" i="4"/>
  <c r="AL10" i="4"/>
  <c r="P10" i="4"/>
  <c r="B10" i="4"/>
  <c r="AT8" i="4"/>
  <c r="AL8" i="4"/>
  <c r="W8" i="4"/>
  <c r="P8" i="4"/>
  <c r="I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<sst xmlns="http://schemas.openxmlformats.org/spreadsheetml/2006/main" count="228" uniqueCount="114">
  <si>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</si>
  <si>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</si>
  <si>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</si>
  <si>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</si>
  <si>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</si>
  <si>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</si>
  <si>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</si>
  <si>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</si>
  <si>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</si>
  <si>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</si>
  <si>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</si>
  <si>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</si>
  <si>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</si>
  <si>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</si>
  <si>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</si>
  <si>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</si>
  <si>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</si>
  <si>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</si>
  <si>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</si>
  <si>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</si>
  <si>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</si>
  <si>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</si>
  <si>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</si>
  <si>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</si>
  <si>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</si>
  <si>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</si>
  <si>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</si>
  <si>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</si>
  <si>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</si>
  <si>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</si>
  <si>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</si>
  <si>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</si>
  <si>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</si>
  <si>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</si>
  <si>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</si>
  <si>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</si>
  <si>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</si>
  <si>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</si>
  <si>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</si>
  <si>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</si>
  <si>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</si>
  <si>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</si>
  <si>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</si>
  <si>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</si>
  <si>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</si>
  <si>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</si>
  <si>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</si>
  <si>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</si>
  <si>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</si>
  <si>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</si>
  <si>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</si>
  <si>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</si>
  <si>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</si>
  <si>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</si>
  <si>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</si>
  <si>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</si>
  <si>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</si>
  <si>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</si>
  <si>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</si>
  <si>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</si>
  <si>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</si>
  <si>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</si>
  <si>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</si>
  <si>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</si>
  <si>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</si>
  <si>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</si>
  <si>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</si>
  <si>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</si>
  <si>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</si>
  <si>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</si>
  <si>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</si>
  <si>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</si>
  <si>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</si>
  <si>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</si>
  <si>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</si>
  <si>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</si>
  <si>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</si>
  <si>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</si>
  <si>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</si>
  <si>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</si>
  <si>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</si>
  <si>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</si>
  <si>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</si>
  <si>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</si>
  <si>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</si>
  <si>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</si>
  <si>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</si>
  <si>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</si>
  <si>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</si>
  <si>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</si>
  <si>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</si>
  <si>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</si>
  <si>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</si>
  <si>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天童市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</si>
  <si>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</si>
  <si>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</si>
  <si>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</si>
  <si>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</si>
  <si>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</si>
  <si>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</si>
  <si>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</si>
  <si>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</si>
  <si>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</si>
  <si>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</si>
  <si>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</si>
  <si>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</si>
  <si>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</si>
  <si>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</si>
  <si>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</si>
  <si>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</si>
  <si>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</si>
  <si>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市水道事業では、経常収支比率（①）及び料金回収率（⑤）が100％を超えており、給水にかかる費用が給水収益によって適切に賄えている状況にある。令和4年度から比率も増加し、全国平均や類似団体と比較しても適切な値となっている。今後も健全な経営のため、適切な更新投資に向けた財源の確保を行う。
　短期債務に対する支払い能力を表す流動比率（③）は令和4年度に比べ減少したものの、100％を上回っている。しかし、全国平均や類似団体と比較すると大きく下回ってしまったため、今後は支払い能力を考慮した経営を行っていく必要がある。
　企業債残高対給水収益比率（④）は、給水収益の維持と企業債の計画的な償還により、類似団体より低い値を維持している。今後は、企業債の新規借入も活用し、大規模修繕に備えるとともに必要な更新投資を行っていく。
　給水原価（⑥）は年間給水量の全量を広域水道から受水している等の理由から、類似団体と比較して高くなっており、当年度は経常費用の増加により値が増加した。
　施設利用率（⑦）や有収率（⑧）は全国平均や類似団体よりも高い値を維持し続けている。今後も、高い水準の維持を目指し、計画的な管路・設備の更新と適切な維持管理を実施していく。</t>
    <rPh sb="1" eb="3">
      <t>ホンシ</t>
    </rPh>
    <rPh sb="3" eb="7">
      <t>スイドウジギョウ</t>
    </rPh>
    <rPh sb="10" eb="16">
      <t>ケイジョウシュウシヒリツ</t>
    </rPh>
    <rPh sb="19" eb="20">
      <t>オヨ</t>
    </rPh>
    <rPh sb="21" eb="26">
      <t>リョウキンカイシュウリツ</t>
    </rPh>
    <rPh sb="35" eb="36">
      <t>コ</t>
    </rPh>
    <rPh sb="41" eb="43">
      <t>キュウスイ</t>
    </rPh>
    <rPh sb="47" eb="49">
      <t>ヒヨウ</t>
    </rPh>
    <rPh sb="50" eb="54">
      <t>キュウスイシュウエキ</t>
    </rPh>
    <rPh sb="58" eb="60">
      <t>テキセツ</t>
    </rPh>
    <rPh sb="61" eb="62">
      <t>マカナ</t>
    </rPh>
    <rPh sb="66" eb="68">
      <t>ジョウキョウ</t>
    </rPh>
    <rPh sb="72" eb="74">
      <t>レイワ</t>
    </rPh>
    <rPh sb="75" eb="77">
      <t>ネンド</t>
    </rPh>
    <rPh sb="79" eb="81">
      <t>ヒリツ</t>
    </rPh>
    <rPh sb="82" eb="84">
      <t>ゾウカ</t>
    </rPh>
    <rPh sb="86" eb="90">
      <t>ゼンコクヘイキン</t>
    </rPh>
    <rPh sb="91" eb="95">
      <t>ルイジダンタイ</t>
    </rPh>
    <rPh sb="96" eb="98">
      <t>ヒカク</t>
    </rPh>
    <rPh sb="101" eb="103">
      <t>テキセツ</t>
    </rPh>
    <rPh sb="104" eb="105">
      <t>アタイ</t>
    </rPh>
    <rPh sb="112" eb="114">
      <t>コンゴ</t>
    </rPh>
    <rPh sb="115" eb="117">
      <t>ケンゼン</t>
    </rPh>
    <rPh sb="118" eb="120">
      <t>ケイエイ</t>
    </rPh>
    <rPh sb="124" eb="126">
      <t>テキセツ</t>
    </rPh>
    <rPh sb="127" eb="131">
      <t>コウシントウシ</t>
    </rPh>
    <rPh sb="132" eb="133">
      <t>ム</t>
    </rPh>
    <rPh sb="135" eb="137">
      <t>ザイゲン</t>
    </rPh>
    <rPh sb="138" eb="140">
      <t>カクホ</t>
    </rPh>
    <rPh sb="141" eb="142">
      <t>オコナ</t>
    </rPh>
    <rPh sb="146" eb="148">
      <t>タンキ</t>
    </rPh>
    <rPh sb="148" eb="150">
      <t>サイム</t>
    </rPh>
    <rPh sb="151" eb="152">
      <t>タイ</t>
    </rPh>
    <rPh sb="154" eb="156">
      <t>シハライ</t>
    </rPh>
    <rPh sb="157" eb="159">
      <t>ノウリョク</t>
    </rPh>
    <rPh sb="160" eb="161">
      <t>アラワ</t>
    </rPh>
    <rPh sb="162" eb="166">
      <t>リュウドウヒリツ</t>
    </rPh>
    <rPh sb="170" eb="172">
      <t>レイワ</t>
    </rPh>
    <rPh sb="173" eb="175">
      <t>ネンド</t>
    </rPh>
    <rPh sb="176" eb="177">
      <t>クラ</t>
    </rPh>
    <rPh sb="178" eb="180">
      <t>ゲンショウ</t>
    </rPh>
    <rPh sb="191" eb="193">
      <t>ウワマワ</t>
    </rPh>
    <rPh sb="202" eb="206">
      <t>ゼンコクヘイキン</t>
    </rPh>
    <rPh sb="207" eb="211">
      <t>ルイジダンタイ</t>
    </rPh>
    <rPh sb="212" eb="214">
      <t>ヒカク</t>
    </rPh>
    <rPh sb="217" eb="218">
      <t>オオ</t>
    </rPh>
    <rPh sb="220" eb="222">
      <t>シタマワ</t>
    </rPh>
    <rPh sb="231" eb="233">
      <t>コンゴ</t>
    </rPh>
    <rPh sb="234" eb="236">
      <t>シハラ</t>
    </rPh>
    <rPh sb="237" eb="239">
      <t>ノウリョク</t>
    </rPh>
    <rPh sb="240" eb="242">
      <t>コウリョ</t>
    </rPh>
    <rPh sb="244" eb="246">
      <t>ケイエイ</t>
    </rPh>
    <rPh sb="247" eb="248">
      <t>オコナ</t>
    </rPh>
    <rPh sb="252" eb="254">
      <t>ヒツヨウ</t>
    </rPh>
    <rPh sb="260" eb="263">
      <t>キギョウサイ</t>
    </rPh>
    <rPh sb="263" eb="265">
      <t>ザンダカ</t>
    </rPh>
    <rPh sb="265" eb="266">
      <t>タイ</t>
    </rPh>
    <rPh sb="266" eb="270">
      <t>キュウスイシュウエキ</t>
    </rPh>
    <rPh sb="270" eb="272">
      <t>ヒリツ</t>
    </rPh>
    <rPh sb="277" eb="281">
      <t>キュウスイシュウエキ</t>
    </rPh>
    <rPh sb="282" eb="284">
      <t>イジ</t>
    </rPh>
    <rPh sb="285" eb="288">
      <t>キギョウサイ</t>
    </rPh>
    <rPh sb="289" eb="292">
      <t>ケイカクテキ</t>
    </rPh>
    <rPh sb="293" eb="295">
      <t>ショウカン</t>
    </rPh>
    <rPh sb="299" eb="303">
      <t>ルイジダンタイ</t>
    </rPh>
    <rPh sb="305" eb="306">
      <t>ヒク</t>
    </rPh>
    <rPh sb="307" eb="308">
      <t>アタイ</t>
    </rPh>
    <rPh sb="309" eb="311">
      <t>イジ</t>
    </rPh>
    <rPh sb="316" eb="318">
      <t>コンゴ</t>
    </rPh>
    <rPh sb="320" eb="323">
      <t>キギョウサイ</t>
    </rPh>
    <rPh sb="324" eb="328">
      <t>シンキカリイレ</t>
    </rPh>
    <rPh sb="329" eb="331">
      <t>カツヨウ</t>
    </rPh>
    <rPh sb="333" eb="336">
      <t>ダイキボ</t>
    </rPh>
    <rPh sb="336" eb="338">
      <t>シュウゼン</t>
    </rPh>
    <rPh sb="339" eb="340">
      <t>ソナ</t>
    </rPh>
    <rPh sb="346" eb="348">
      <t>ヒツヨウ</t>
    </rPh>
    <rPh sb="349" eb="353">
      <t>コウシントウシ</t>
    </rPh>
    <rPh sb="354" eb="355">
      <t>オコナ</t>
    </rPh>
    <rPh sb="362" eb="366">
      <t>キュウスイゲンカ</t>
    </rPh>
    <rPh sb="370" eb="372">
      <t>ネンカン</t>
    </rPh>
    <rPh sb="372" eb="375">
      <t>キュウスイリョウ</t>
    </rPh>
    <rPh sb="376" eb="378">
      <t>ゼンリョウ</t>
    </rPh>
    <rPh sb="379" eb="383">
      <t>コウイキスイドウ</t>
    </rPh>
    <rPh sb="385" eb="387">
      <t>ジュスイ</t>
    </rPh>
    <rPh sb="391" eb="392">
      <t>トウ</t>
    </rPh>
    <rPh sb="393" eb="395">
      <t>リユウ</t>
    </rPh>
    <rPh sb="398" eb="402">
      <t>ルイジダンタイ</t>
    </rPh>
    <rPh sb="403" eb="405">
      <t>ヒカク</t>
    </rPh>
    <rPh sb="407" eb="408">
      <t>タカ</t>
    </rPh>
    <rPh sb="415" eb="418">
      <t>トウネンド</t>
    </rPh>
    <rPh sb="419" eb="423">
      <t>ケイジョウヒヨウ</t>
    </rPh>
    <rPh sb="424" eb="426">
      <t>ゾウカ</t>
    </rPh>
    <rPh sb="429" eb="430">
      <t>アタイ</t>
    </rPh>
    <rPh sb="431" eb="433">
      <t>ゾウカ</t>
    </rPh>
    <rPh sb="438" eb="443">
      <t>シセツリヨウリツ</t>
    </rPh>
    <rPh sb="447" eb="450">
      <t>ユウシュウリツ</t>
    </rPh>
    <rPh sb="454" eb="458">
      <t>ゼンコクヘイキン</t>
    </rPh>
    <rPh sb="459" eb="463">
      <t>ルイジダンタイ</t>
    </rPh>
    <rPh sb="466" eb="467">
      <t>タカ</t>
    </rPh>
    <rPh sb="468" eb="469">
      <t>アタイ</t>
    </rPh>
    <rPh sb="470" eb="472">
      <t>イジ</t>
    </rPh>
    <rPh sb="473" eb="474">
      <t>ツヅ</t>
    </rPh>
    <rPh sb="479" eb="481">
      <t>コンゴ</t>
    </rPh>
    <rPh sb="483" eb="484">
      <t>タカ</t>
    </rPh>
    <rPh sb="485" eb="487">
      <t>スイジュン</t>
    </rPh>
    <rPh sb="488" eb="490">
      <t>イジ</t>
    </rPh>
    <rPh sb="491" eb="493">
      <t>メザ</t>
    </rPh>
    <rPh sb="495" eb="498">
      <t>ケイカクテキ</t>
    </rPh>
    <rPh sb="499" eb="501">
      <t>カンロ</t>
    </rPh>
    <rPh sb="502" eb="504">
      <t>セツビ</t>
    </rPh>
    <rPh sb="505" eb="507">
      <t>コウシン</t>
    </rPh>
    <rPh sb="508" eb="510">
      <t>テキセツ</t>
    </rPh>
    <rPh sb="511" eb="515">
      <t>イジカンリ</t>
    </rPh>
    <rPh sb="516" eb="518">
      <t>ジッシ</t>
    </rPh>
    <phoneticPr fontId="4"/>
  </si>
  <si>
    <t>　有形固定資産減価償却率（①）は、償却資産における減価償却済みの部分の割合を示すもので、毎年度上昇傾向にあるが、当年度は前年度に比べて0.05ポイント減少した。老朽化の度合いは全国平均や類似団体よりも低いが、上昇傾向にあり、今後も老朽管や施設の更新を計画的に行っていく予定である。
　法定耐用年数を超えた管路延長の割合を示す管路経年化率（②）についても、全国平均や類似団体よりも低い水準であるが、当年度は前年度よりも上昇した。
　当年度に更新した管路延長の割合を示す管路更新率（③）は、当年度は比率は下がったが、全国平均や類似団体と同程度の値となった。今後も、平均して1％の更新率を目標として、更新計画に基づいた投資を行っていく。</t>
    <rPh sb="1" eb="12">
      <t>ユウケイコテイシサンゲンカショウキャクリツ</t>
    </rPh>
    <rPh sb="17" eb="21">
      <t>ショウキャクシサン</t>
    </rPh>
    <rPh sb="25" eb="27">
      <t>ゲンカ</t>
    </rPh>
    <rPh sb="27" eb="30">
      <t>ショウキャクズ</t>
    </rPh>
    <rPh sb="32" eb="34">
      <t>ブブン</t>
    </rPh>
    <rPh sb="35" eb="37">
      <t>ワリアイ</t>
    </rPh>
    <rPh sb="38" eb="39">
      <t>シメ</t>
    </rPh>
    <rPh sb="44" eb="47">
      <t>マイネンド</t>
    </rPh>
    <rPh sb="47" eb="51">
      <t>ジョウショウケイコウ</t>
    </rPh>
    <rPh sb="56" eb="59">
      <t>トウネンド</t>
    </rPh>
    <rPh sb="60" eb="63">
      <t>ゼンネンド</t>
    </rPh>
    <rPh sb="64" eb="65">
      <t>クラ</t>
    </rPh>
    <rPh sb="75" eb="77">
      <t>ゲンショウ</t>
    </rPh>
    <rPh sb="80" eb="83">
      <t>ロウキュウカ</t>
    </rPh>
    <rPh sb="84" eb="86">
      <t>ドア</t>
    </rPh>
    <rPh sb="88" eb="92">
      <t>ゼンコクヘイキン</t>
    </rPh>
    <rPh sb="93" eb="97">
      <t>ルイジダンタイ</t>
    </rPh>
    <rPh sb="100" eb="101">
      <t>ヒク</t>
    </rPh>
    <rPh sb="104" eb="108">
      <t>ジョウショウケイコウ</t>
    </rPh>
    <rPh sb="112" eb="114">
      <t>コンゴ</t>
    </rPh>
    <rPh sb="115" eb="118">
      <t>ロウキュウカン</t>
    </rPh>
    <rPh sb="119" eb="121">
      <t>シセツ</t>
    </rPh>
    <rPh sb="122" eb="124">
      <t>コウシン</t>
    </rPh>
    <rPh sb="125" eb="128">
      <t>ケイカクテキ</t>
    </rPh>
    <rPh sb="129" eb="130">
      <t>オコナ</t>
    </rPh>
    <rPh sb="134" eb="136">
      <t>ヨテイ</t>
    </rPh>
    <rPh sb="142" eb="148">
      <t>ホウテイタイヨウネンスウ</t>
    </rPh>
    <rPh sb="149" eb="150">
      <t>コ</t>
    </rPh>
    <rPh sb="152" eb="156">
      <t>カンロエンチョウ</t>
    </rPh>
    <rPh sb="157" eb="159">
      <t>ワリアイ</t>
    </rPh>
    <rPh sb="160" eb="161">
      <t>シメ</t>
    </rPh>
    <rPh sb="162" eb="164">
      <t>カンロ</t>
    </rPh>
    <rPh sb="164" eb="168">
      <t>ケイネンカリツ</t>
    </rPh>
    <rPh sb="177" eb="179">
      <t>ゼンコク</t>
    </rPh>
    <rPh sb="179" eb="181">
      <t>ヘイキン</t>
    </rPh>
    <rPh sb="182" eb="186">
      <t>ルイジダンタイ</t>
    </rPh>
    <rPh sb="189" eb="190">
      <t>ヒク</t>
    </rPh>
    <rPh sb="191" eb="193">
      <t>スイジュン</t>
    </rPh>
    <rPh sb="198" eb="201">
      <t>トウネンド</t>
    </rPh>
    <rPh sb="202" eb="205">
      <t>ゼンネンド</t>
    </rPh>
    <rPh sb="208" eb="210">
      <t>ジョウショウ</t>
    </rPh>
    <rPh sb="215" eb="218">
      <t>トウネンド</t>
    </rPh>
    <rPh sb="219" eb="221">
      <t>コウシン</t>
    </rPh>
    <rPh sb="223" eb="227">
      <t>カンロエンチョウ</t>
    </rPh>
    <rPh sb="228" eb="230">
      <t>ワリアイ</t>
    </rPh>
    <rPh sb="231" eb="232">
      <t>シメ</t>
    </rPh>
    <rPh sb="233" eb="238">
      <t>カンロコウシンリツ</t>
    </rPh>
    <rPh sb="243" eb="246">
      <t>トウネンド</t>
    </rPh>
    <rPh sb="247" eb="249">
      <t>ヒリツ</t>
    </rPh>
    <rPh sb="250" eb="251">
      <t>サ</t>
    </rPh>
    <phoneticPr fontId="4"/>
  </si>
  <si>
    <t>　経常収支比率（①）、料金回収率（⑤）等が比較的高いことから、現状は給水収益を主とした適切な経営状況である。しかしながら、今後は、給水収益の増加を見込むことができない状況で管路の更新投資と適切な維持管理を実施する必要があるため、更なる経費の削減等を行い、高い有収率を維持しつつ継続的な経営を行う。</t>
    <rPh sb="1" eb="7">
      <t>ケイジョウシュウシヒリツ</t>
    </rPh>
    <rPh sb="11" eb="16">
      <t>リョウキンカイシュウリツ</t>
    </rPh>
    <rPh sb="19" eb="20">
      <t>トウ</t>
    </rPh>
    <rPh sb="21" eb="24">
      <t>ヒカクテキ</t>
    </rPh>
    <rPh sb="24" eb="25">
      <t>タカ</t>
    </rPh>
    <rPh sb="31" eb="33">
      <t>ゲンジョウ</t>
    </rPh>
    <rPh sb="34" eb="36">
      <t>キュウスイ</t>
    </rPh>
    <rPh sb="36" eb="38">
      <t>シュウエキ</t>
    </rPh>
    <rPh sb="39" eb="40">
      <t>オモ</t>
    </rPh>
    <rPh sb="43" eb="45">
      <t>テキセツ</t>
    </rPh>
    <rPh sb="46" eb="50">
      <t>ケイエイジョウキョウ</t>
    </rPh>
    <rPh sb="61" eb="63">
      <t>コンゴ</t>
    </rPh>
    <rPh sb="65" eb="69">
      <t>キュウスイシュウエキ</t>
    </rPh>
    <rPh sb="70" eb="72">
      <t>ゾウカ</t>
    </rPh>
    <rPh sb="73" eb="75">
      <t>ミコ</t>
    </rPh>
    <rPh sb="83" eb="85">
      <t>ジョウキョウ</t>
    </rPh>
    <rPh sb="86" eb="88">
      <t>カンロ</t>
    </rPh>
    <rPh sb="89" eb="93">
      <t>コウシントウシ</t>
    </rPh>
    <rPh sb="94" eb="96">
      <t>テキセツ</t>
    </rPh>
    <rPh sb="97" eb="101">
      <t>イジカンリ</t>
    </rPh>
    <rPh sb="102" eb="104">
      <t>ジッシ</t>
    </rPh>
    <rPh sb="106" eb="108">
      <t>ヒツヨウ</t>
    </rPh>
    <rPh sb="114" eb="115">
      <t>サラ</t>
    </rPh>
    <rPh sb="117" eb="119">
      <t>ケイヒ</t>
    </rPh>
    <rPh sb="120" eb="123">
      <t>サクゲントウ</t>
    </rPh>
    <rPh sb="124" eb="125">
      <t>オコナ</t>
    </rPh>
    <rPh sb="127" eb="128">
      <t>タカ</t>
    </rPh>
    <rPh sb="129" eb="132">
      <t>ユウシュウリツ</t>
    </rPh>
    <rPh sb="133" eb="135">
      <t>イジ</t>
    </rPh>
    <rPh sb="138" eb="141">
      <t>ケイゾクテキ</t>
    </rPh>
    <rPh sb="142" eb="144">
      <t>ケイエイ</t>
    </rPh>
    <rPh sb="145" eb="14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</si>
</sst>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c:v>
                </c:pt>
                <c:pt idx="1">
                  <c:v>0.71</c:v>
                </c:pt>
                <c:pt idx="2">
                  <c:v>0.98</c:v>
                </c:pt>
                <c:pt idx="3">
                  <c:v>0.79</c:v>
                </c:pt>
                <c:pt idx="4">
                  <c:v>0.54</c:v>
                </c:pt>
              </c:numCache>
            </c:numRef>
          </c:val>
          <c:extLst>
            <c:ext xmlns:c16="http://schemas.microsoft.com/office/drawing/2014/chart" uri="{C3380CC4-5D6E-409C-BE32-E72D297353CC}">
              <c16:uniqueId val="{00000000-3C97-469C-9AE4-9497377871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3C97-469C-9AE4-9497377871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72.489999999999995</c:v>
                </c:pt>
                <c:pt idx="1">
                  <c:v>73.11</c:v>
                </c:pt>
                <c:pt idx="2">
                  <c:v>72.45</c:v>
                </c:pt>
                <c:pt idx="3">
                  <c:v>71.02</c:v>
                </c:pt>
                <c:pt idx="4">
                  <c:v>73.39</c:v>
                </c:pt>
              </c:numCache>
            </c:numRef>
          </c:val>
          <c:extLst>
            <c:ext xmlns:c16="http://schemas.microsoft.com/office/drawing/2014/chart" uri="{C3380CC4-5D6E-409C-BE32-E72D297353CC}">
              <c16:uniqueId val="{00000000-8420-4E7D-9215-B236F825CF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8420-4E7D-9215-B236F825CF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91.66</c:v>
                </c:pt>
                <c:pt idx="1">
                  <c:v>91.13</c:v>
                </c:pt>
                <c:pt idx="2">
                  <c:v>91.05</c:v>
                </c:pt>
                <c:pt idx="3">
                  <c:v>92.34</c:v>
                </c:pt>
                <c:pt idx="4">
                  <c:v>89.57</c:v>
                </c:pt>
              </c:numCache>
            </c:numRef>
          </c:val>
          <c:extLst>
            <c:ext xmlns:c16="http://schemas.microsoft.com/office/drawing/2014/chart" uri="{C3380CC4-5D6E-409C-BE32-E72D297353CC}">
              <c16:uniqueId val="{00000000-FB3B-4EA8-91F3-CB1462A011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FB3B-4EA8-91F3-CB1462A011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121.55</c:v>
                </c:pt>
                <c:pt idx="1">
                  <c:v>122.38</c:v>
                </c:pt>
                <c:pt idx="2">
                  <c:v>117.65</c:v>
                </c:pt>
                <c:pt idx="3">
                  <c:v>117.85</c:v>
                </c:pt>
                <c:pt idx="4">
                  <c:v>118.69</c:v>
                </c:pt>
              </c:numCache>
            </c:numRef>
          </c:val>
          <c:extLst>
            <c:ext xmlns:c16="http://schemas.microsoft.com/office/drawing/2014/chart" uri="{C3380CC4-5D6E-409C-BE32-E72D297353CC}">
              <c16:uniqueId val="{00000000-B812-4532-835B-EFC5F96D62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B812-4532-835B-EFC5F96D62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42.2</c:v>
                </c:pt>
                <c:pt idx="1">
                  <c:v>43.39</c:v>
                </c:pt>
                <c:pt idx="2">
                  <c:v>44.16</c:v>
                </c:pt>
                <c:pt idx="3">
                  <c:v>45.04</c:v>
                </c:pt>
                <c:pt idx="4">
                  <c:v>44.99</c:v>
                </c:pt>
              </c:numCache>
            </c:numRef>
          </c:val>
          <c:extLst>
            <c:ext xmlns:c16="http://schemas.microsoft.com/office/drawing/2014/chart" uri="{C3380CC4-5D6E-409C-BE32-E72D297353CC}">
              <c16:uniqueId val="{00000000-D75E-41EA-9169-1638C259DA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75E-41EA-9169-1638C259DA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9.33</c:v>
                </c:pt>
                <c:pt idx="1">
                  <c:v>9.41</c:v>
                </c:pt>
                <c:pt idx="2">
                  <c:v>8.43</c:v>
                </c:pt>
                <c:pt idx="3">
                  <c:v>8.26</c:v>
                </c:pt>
                <c:pt idx="4">
                  <c:v>12.79</c:v>
                </c:pt>
              </c:numCache>
            </c:numRef>
          </c:val>
          <c:extLst>
            <c:ext xmlns:c16="http://schemas.microsoft.com/office/drawing/2014/chart" uri="{C3380CC4-5D6E-409C-BE32-E72D297353CC}">
              <c16:uniqueId val="{00000000-274D-47E5-9BF4-BD38D62788E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274D-47E5-9BF4-BD38D62788E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E9-485B-9948-3EDDAF6EC1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F8E9-485B-9948-3EDDAF6EC1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491.85</c:v>
                </c:pt>
                <c:pt idx="1">
                  <c:v>515.05999999999995</c:v>
                </c:pt>
                <c:pt idx="2">
                  <c:v>360.79</c:v>
                </c:pt>
                <c:pt idx="3">
                  <c:v>366.45</c:v>
                </c:pt>
                <c:pt idx="4">
                  <c:v>216.65</c:v>
                </c:pt>
              </c:numCache>
            </c:numRef>
          </c:val>
          <c:extLst>
            <c:ext xmlns:c16="http://schemas.microsoft.com/office/drawing/2014/chart" uri="{C3380CC4-5D6E-409C-BE32-E72D297353CC}">
              <c16:uniqueId val="{00000000-D679-4B11-8529-5E0D4F420AE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D679-4B11-8529-5E0D4F420AE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197.18</c:v>
                </c:pt>
                <c:pt idx="1">
                  <c:v>186.05</c:v>
                </c:pt>
                <c:pt idx="2">
                  <c:v>175.86</c:v>
                </c:pt>
                <c:pt idx="3">
                  <c:v>164.7</c:v>
                </c:pt>
                <c:pt idx="4">
                  <c:v>152.04</c:v>
                </c:pt>
              </c:numCache>
            </c:numRef>
          </c:val>
          <c:extLst>
            <c:ext xmlns:c16="http://schemas.microsoft.com/office/drawing/2014/chart" uri="{C3380CC4-5D6E-409C-BE32-E72D297353CC}">
              <c16:uniqueId val="{00000000-D5F9-4DA5-A0AA-04B6EAE92C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D5F9-4DA5-A0AA-04B6EAE92C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118.91</c:v>
                </c:pt>
                <c:pt idx="1">
                  <c:v>120.59</c:v>
                </c:pt>
                <c:pt idx="2">
                  <c:v>115.42</c:v>
                </c:pt>
                <c:pt idx="3">
                  <c:v>116.16</c:v>
                </c:pt>
                <c:pt idx="4">
                  <c:v>116.28</c:v>
                </c:pt>
              </c:numCache>
            </c:numRef>
          </c:val>
          <c:extLst>
            <c:ext xmlns:c16="http://schemas.microsoft.com/office/drawing/2014/chart" uri="{C3380CC4-5D6E-409C-BE32-E72D297353CC}">
              <c16:uniqueId val="{00000000-F16A-43F4-A2D5-74380873B9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F16A-43F4-A2D5-74380873B9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183.59</c:v>
                </c:pt>
                <c:pt idx="1">
                  <c:v>181.16</c:v>
                </c:pt>
                <c:pt idx="2">
                  <c:v>190.02</c:v>
                </c:pt>
                <c:pt idx="3">
                  <c:v>189.42</c:v>
                </c:pt>
                <c:pt idx="4">
                  <c:v>189.79</c:v>
                </c:pt>
              </c:numCache>
            </c:numRef>
          </c:val>
          <c:extLst>
            <c:ext xmlns:c16="http://schemas.microsoft.com/office/drawing/2014/chart" uri="{C3380CC4-5D6E-409C-BE32-E72D297353CC}">
              <c16:uniqueId val="{00000000-4357-4A1B-87AF-3FFDECB168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4357-4A1B-87AF-3FFDECB168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山形県　天童市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60627</v>
      </c>
      <c r="AM8" s="65"/>
      <c r="AN8" s="65"/>
      <c r="AO8" s="65"/>
      <c r="AP8" s="65"/>
      <c r="AQ8" s="65"/>
      <c r="AR8" s="65"/>
      <c r="AS8" s="65"/>
      <c r="AT8" s="36">
        <f>データ!$S$6</f>
        <v>113.02</v>
      </c>
      <c r="AU8" s="37"/>
      <c r="AV8" s="37"/>
      <c r="AW8" s="37"/>
      <c r="AX8" s="37"/>
      <c r="AY8" s="37"/>
      <c r="AZ8" s="37"/>
      <c r="BA8" s="37"/>
      <c r="BB8" s="54">
        <f>データ!$T$6</f>
        <v>536.42999999999995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82.29</v>
      </c>
      <c r="J10" s="37"/>
      <c r="K10" s="37"/>
      <c r="L10" s="37"/>
      <c r="M10" s="37"/>
      <c r="N10" s="37"/>
      <c r="O10" s="64"/>
      <c r="P10" s="54">
        <f>データ!$P$6</f>
        <v>99.45</v>
      </c>
      <c r="Q10" s="54"/>
      <c r="R10" s="54"/>
      <c r="S10" s="54"/>
      <c r="T10" s="54"/>
      <c r="U10" s="54"/>
      <c r="V10" s="54"/>
      <c r="W10" s="65">
        <f>データ!$Q$6</f>
        <v>4070</v>
      </c>
      <c r="X10" s="65"/>
      <c r="Y10" s="65"/>
      <c r="Z10" s="65"/>
      <c r="AA10" s="65"/>
      <c r="AB10" s="65"/>
      <c r="AC10" s="65"/>
      <c r="AD10" s="2"/>
      <c r="AE10" s="2"/>
      <c r="AF10" s="2"/>
      <c r="AG10" s="2"/>
      <c r="AH10" s="2"/>
      <c r="AI10" s="2"/>
      <c r="AJ10" s="2"/>
      <c r="AK10" s="2"/>
      <c r="AL10" s="65">
        <f>データ!$U$6</f>
        <v>60067</v>
      </c>
      <c r="AM10" s="65"/>
      <c r="AN10" s="65"/>
      <c r="AO10" s="65"/>
      <c r="AP10" s="65"/>
      <c r="AQ10" s="65"/>
      <c r="AR10" s="65"/>
      <c r="AS10" s="65"/>
      <c r="AT10" s="36">
        <f>データ!$V$6</f>
        <v>106.54</v>
      </c>
      <c r="AU10" s="37"/>
      <c r="AV10" s="37"/>
      <c r="AW10" s="37"/>
      <c r="AX10" s="37"/>
      <c r="AY10" s="37"/>
      <c r="AZ10" s="37"/>
      <c r="BA10" s="37"/>
      <c r="BB10" s="54">
        <f>データ!$W$6</f>
        <v>563.79999999999995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i4d76Qs0zKbmkvNiEKr07vk+nYF+aiN4I6Eb0gNbmlSZ1uorvZyAQUsyXPhYX0xe2vP3O6+7mtaCN6pL3v14g==" saltValue="W7Qz9LIaOwp9YPwHlPeuT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62103</v>
      </c>
      <c r="D6" s="20">
        <f t="shared" si="3"/>
        <v>46</v>
      </c>
      <c r="E6" s="20">
        <f t="shared" si="3"/>
        <v>1</v>
      </c>
      <c r="F6" s="20">
        <f t="shared" si="3"/>
        <v>0</v>
      </c>
      <c r="G6" s="20">
        <f t="shared" si="3"/>
        <v>1</v>
      </c>
      <c r="H6" s="20" t="str">
        <f t="shared" si="3"/>
        <v>山形県　天童市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82.29</v>
      </c>
      <c r="P6" s="21">
        <f t="shared" si="3"/>
        <v>99.45</v>
      </c>
      <c r="Q6" s="21">
        <f t="shared" si="3"/>
        <v>4070</v>
      </c>
      <c r="R6" s="21">
        <f t="shared" si="3"/>
        <v>60627</v>
      </c>
      <c r="S6" s="21">
        <f t="shared" si="3"/>
        <v>113.02</v>
      </c>
      <c r="T6" s="21">
        <f t="shared" si="3"/>
        <v>536.42999999999995</v>
      </c>
      <c r="U6" s="21">
        <f t="shared" si="3"/>
        <v>60067</v>
      </c>
      <c r="V6" s="21">
        <f t="shared" si="3"/>
        <v>106.54</v>
      </c>
      <c r="W6" s="21">
        <f t="shared" si="3"/>
        <v>563.79999999999995</v>
      </c>
      <c r="X6" s="22">
        <f>IF(X7="",NA(),X7)</f>
        <v>121.55</v>
      </c>
      <c r="Y6" s="22">
        <f t="shared" ref="Y6:AG6" si="4">IF(Y7="",NA(),Y7)</f>
        <v>122.38</v>
      </c>
      <c r="Z6" s="22">
        <f t="shared" si="4"/>
        <v>117.65</v>
      </c>
      <c r="AA6" s="22">
        <f t="shared" si="4"/>
        <v>117.85</v>
      </c>
      <c r="AB6" s="22">
        <f t="shared" si="4"/>
        <v>118.69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491.85</v>
      </c>
      <c r="AU6" s="22">
        <f t="shared" ref="AU6:BC6" si="6">IF(AU7="",NA(),AU7)</f>
        <v>515.05999999999995</v>
      </c>
      <c r="AV6" s="22">
        <f t="shared" si="6"/>
        <v>360.79</v>
      </c>
      <c r="AW6" s="22">
        <f t="shared" si="6"/>
        <v>366.45</v>
      </c>
      <c r="AX6" s="22">
        <f t="shared" si="6"/>
        <v>216.65</v>
      </c>
      <c r="AY6" s="22">
        <f t="shared" si="6"/>
        <v>360.86</v>
      </c>
      <c r="AZ6" s="22">
        <f t="shared" si="6"/>
        <v>350.79</v>
      </c>
      <c r="BA6" s="22">
        <f t="shared" si="6"/>
        <v>354.57</v>
      </c>
      <c r="BB6" s="22">
        <f t="shared" si="6"/>
        <v>357.74</v>
      </c>
      <c r="BC6" s="22">
        <f t="shared" si="6"/>
        <v>344.88</v>
      </c>
      <c r="BD6" s="21" t="str">
        <f>IF(BD7="","",IF(BD7="-","【-】","【"&amp;SUBSTITUTE(TEXT(BD7,"#,##0.00"),"-","△")&amp;"】"))</f>
        <v>【243.36】</v>
      </c>
      <c r="BE6" s="22">
        <f>IF(BE7="",NA(),BE7)</f>
        <v>197.18</v>
      </c>
      <c r="BF6" s="22">
        <f t="shared" ref="BF6:BN6" si="7">IF(BF7="",NA(),BF7)</f>
        <v>186.05</v>
      </c>
      <c r="BG6" s="22">
        <f t="shared" si="7"/>
        <v>175.86</v>
      </c>
      <c r="BH6" s="22">
        <f t="shared" si="7"/>
        <v>164.7</v>
      </c>
      <c r="BI6" s="22">
        <f t="shared" si="7"/>
        <v>152.04</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118.91</v>
      </c>
      <c r="BQ6" s="22">
        <f t="shared" ref="BQ6:BY6" si="8">IF(BQ7="",NA(),BQ7)</f>
        <v>120.59</v>
      </c>
      <c r="BR6" s="22">
        <f t="shared" si="8"/>
        <v>115.42</v>
      </c>
      <c r="BS6" s="22">
        <f t="shared" si="8"/>
        <v>116.16</v>
      </c>
      <c r="BT6" s="22">
        <f t="shared" si="8"/>
        <v>116.28</v>
      </c>
      <c r="BU6" s="22">
        <f t="shared" si="8"/>
        <v>103.32</v>
      </c>
      <c r="BV6" s="22">
        <f t="shared" si="8"/>
        <v>100.85</v>
      </c>
      <c r="BW6" s="22">
        <f t="shared" si="8"/>
        <v>103.79</v>
      </c>
      <c r="BX6" s="22">
        <f t="shared" si="8"/>
        <v>98.3</v>
      </c>
      <c r="BY6" s="22">
        <f t="shared" si="8"/>
        <v>98.89</v>
      </c>
      <c r="BZ6" s="21" t="str">
        <f>IF(BZ7="","",IF(BZ7="-","【-】","【"&amp;SUBSTITUTE(TEXT(BZ7,"#,##0.00"),"-","△")&amp;"】"))</f>
        <v>【97.82】</v>
      </c>
      <c r="CA6" s="22">
        <f>IF(CA7="",NA(),CA7)</f>
        <v>183.59</v>
      </c>
      <c r="CB6" s="22">
        <f t="shared" ref="CB6:CJ6" si="9">IF(CB7="",NA(),CB7)</f>
        <v>181.16</v>
      </c>
      <c r="CC6" s="22">
        <f t="shared" si="9"/>
        <v>190.02</v>
      </c>
      <c r="CD6" s="22">
        <f t="shared" si="9"/>
        <v>189.42</v>
      </c>
      <c r="CE6" s="22">
        <f t="shared" si="9"/>
        <v>189.79</v>
      </c>
      <c r="CF6" s="22">
        <f t="shared" si="9"/>
        <v>168.56</v>
      </c>
      <c r="CG6" s="22">
        <f t="shared" si="9"/>
        <v>167.1</v>
      </c>
      <c r="CH6" s="22">
        <f t="shared" si="9"/>
        <v>167.86</v>
      </c>
      <c r="CI6" s="22">
        <f t="shared" si="9"/>
        <v>173.68</v>
      </c>
      <c r="CJ6" s="22">
        <f t="shared" si="9"/>
        <v>174.52</v>
      </c>
      <c r="CK6" s="21" t="str">
        <f>IF(CK7="","",IF(CK7="-","【-】","【"&amp;SUBSTITUTE(TEXT(CK7,"#,##0.00"),"-","△")&amp;"】"))</f>
        <v>【177.56】</v>
      </c>
      <c r="CL6" s="22">
        <f>IF(CL7="",NA(),CL7)</f>
        <v>72.489999999999995</v>
      </c>
      <c r="CM6" s="22">
        <f t="shared" ref="CM6:CU6" si="10">IF(CM7="",NA(),CM7)</f>
        <v>73.11</v>
      </c>
      <c r="CN6" s="22">
        <f t="shared" si="10"/>
        <v>72.45</v>
      </c>
      <c r="CO6" s="22">
        <f t="shared" si="10"/>
        <v>71.02</v>
      </c>
      <c r="CP6" s="22">
        <f t="shared" si="10"/>
        <v>73.39</v>
      </c>
      <c r="CQ6" s="22">
        <f t="shared" si="10"/>
        <v>59.51</v>
      </c>
      <c r="CR6" s="22">
        <f t="shared" si="10"/>
        <v>59.91</v>
      </c>
      <c r="CS6" s="22">
        <f t="shared" si="10"/>
        <v>59.4</v>
      </c>
      <c r="CT6" s="22">
        <f t="shared" si="10"/>
        <v>59.24</v>
      </c>
      <c r="CU6" s="22">
        <f t="shared" si="10"/>
        <v>58.77</v>
      </c>
      <c r="CV6" s="21" t="str">
        <f>IF(CV7="","",IF(CV7="-","【-】","【"&amp;SUBSTITUTE(TEXT(CV7,"#,##0.00"),"-","△")&amp;"】"))</f>
        <v>【59.81】</v>
      </c>
      <c r="CW6" s="22">
        <f>IF(CW7="",NA(),CW7)</f>
        <v>91.66</v>
      </c>
      <c r="CX6" s="22">
        <f t="shared" ref="CX6:DF6" si="11">IF(CX7="",NA(),CX7)</f>
        <v>91.13</v>
      </c>
      <c r="CY6" s="22">
        <f t="shared" si="11"/>
        <v>91.05</v>
      </c>
      <c r="CZ6" s="22">
        <f t="shared" si="11"/>
        <v>92.34</v>
      </c>
      <c r="DA6" s="22">
        <f t="shared" si="11"/>
        <v>89.57</v>
      </c>
      <c r="DB6" s="22">
        <f t="shared" si="11"/>
        <v>87.08</v>
      </c>
      <c r="DC6" s="22">
        <f t="shared" si="11"/>
        <v>87.26</v>
      </c>
      <c r="DD6" s="22">
        <f t="shared" si="11"/>
        <v>87.57</v>
      </c>
      <c r="DE6" s="22">
        <f t="shared" si="11"/>
        <v>87.26</v>
      </c>
      <c r="DF6" s="22">
        <f t="shared" si="11"/>
        <v>86.95</v>
      </c>
      <c r="DG6" s="21" t="str">
        <f>IF(DG7="","",IF(DG7="-","【-】","【"&amp;SUBSTITUTE(TEXT(DG7,"#,##0.00"),"-","△")&amp;"】"))</f>
        <v>【89.42】</v>
      </c>
      <c r="DH6" s="22">
        <f>IF(DH7="",NA(),DH7)</f>
        <v>42.2</v>
      </c>
      <c r="DI6" s="22">
        <f t="shared" ref="DI6:DQ6" si="12">IF(DI7="",NA(),DI7)</f>
        <v>43.39</v>
      </c>
      <c r="DJ6" s="22">
        <f t="shared" si="12"/>
        <v>44.16</v>
      </c>
      <c r="DK6" s="22">
        <f t="shared" si="12"/>
        <v>45.04</v>
      </c>
      <c r="DL6" s="22">
        <f t="shared" si="12"/>
        <v>44.99</v>
      </c>
      <c r="DM6" s="22">
        <f t="shared" si="12"/>
        <v>48.55</v>
      </c>
      <c r="DN6" s="22">
        <f t="shared" si="12"/>
        <v>49.2</v>
      </c>
      <c r="DO6" s="22">
        <f t="shared" si="12"/>
        <v>50.01</v>
      </c>
      <c r="DP6" s="22">
        <f t="shared" si="12"/>
        <v>50.99</v>
      </c>
      <c r="DQ6" s="22">
        <f t="shared" si="12"/>
        <v>51.79</v>
      </c>
      <c r="DR6" s="21" t="str">
        <f>IF(DR7="","",IF(DR7="-","【-】","【"&amp;SUBSTITUTE(TEXT(DR7,"#,##0.00"),"-","△")&amp;"】"))</f>
        <v>【52.02】</v>
      </c>
      <c r="DS6" s="22">
        <f>IF(DS7="",NA(),DS7)</f>
        <v>9.33</v>
      </c>
      <c r="DT6" s="22">
        <f t="shared" ref="DT6:EB6" si="13">IF(DT7="",NA(),DT7)</f>
        <v>9.41</v>
      </c>
      <c r="DU6" s="22">
        <f t="shared" si="13"/>
        <v>8.43</v>
      </c>
      <c r="DV6" s="22">
        <f t="shared" si="13"/>
        <v>8.26</v>
      </c>
      <c r="DW6" s="22">
        <f t="shared" si="13"/>
        <v>12.79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v>
      </c>
      <c r="EE6" s="22">
        <f t="shared" ref="EE6:EM6" si="14">IF(EE7="",NA(),EE7)</f>
        <v>0.71</v>
      </c>
      <c r="EF6" s="22">
        <f t="shared" si="14"/>
        <v>0.98</v>
      </c>
      <c r="EG6" s="22">
        <f t="shared" si="14"/>
        <v>0.79</v>
      </c>
      <c r="EH6" s="22">
        <f t="shared" si="14"/>
        <v>0.54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62103</v>
      </c>
      <c r="D7" s="24">
        <v>46</v>
      </c>
      <c r="E7" s="24">
        <v>1</v>
      </c>
      <c r="F7" s="24">
        <v>0</v>
      </c>
      <c r="G7" s="24">
        <v>1</v>
      </c>
      <c r="H7" s="24" t="s">
        <v>93</v>
      </c>
      <c r="I7" s="24" t="s">
        <v>94</v>
      </c>
      <c r="J7" s="24" t="s">
        <v>95</v>
      </c>
      <c r="K7" s="24" t="s">
        <v>96</v>
      </c>
      <c r="L7" s="24" t="s">
        <v>97</v>
      </c>
      <c r="M7" s="24" t="s">
        <v>98</v>
      </c>
      <c r="N7" s="25" t="s">
        <v>99</v>
      </c>
      <c r="O7" s="25">
        <v>82.29</v>
      </c>
      <c r="P7" s="25">
        <v>99.45</v>
      </c>
      <c r="Q7" s="25">
        <v>4070</v>
      </c>
      <c r="R7" s="25">
        <v>60627</v>
      </c>
      <c r="S7" s="25">
        <v>113.02</v>
      </c>
      <c r="T7" s="25">
        <v>536.42999999999995</v>
      </c>
      <c r="U7" s="25">
        <v>60067</v>
      </c>
      <c r="V7" s="25">
        <v>106.54</v>
      </c>
      <c r="W7" s="25">
        <v>563.79999999999995</v>
      </c>
      <c r="X7" s="25">
        <v>121.55</v>
      </c>
      <c r="Y7" s="25">
        <v>122.38</v>
      </c>
      <c r="Z7" s="25">
        <v>117.65</v>
      </c>
      <c r="AA7" s="25">
        <v>117.85</v>
      </c>
      <c r="AB7" s="25">
        <v>118.69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491.85</v>
      </c>
      <c r="AU7" s="25">
        <v>515.05999999999995</v>
      </c>
      <c r="AV7" s="25">
        <v>360.79</v>
      </c>
      <c r="AW7" s="25">
        <v>366.45</v>
      </c>
      <c r="AX7" s="25">
        <v>216.65</v>
      </c>
      <c r="AY7" s="25">
        <v>360.86</v>
      </c>
      <c r="AZ7" s="25">
        <v>350.79</v>
      </c>
      <c r="BA7" s="25">
        <v>354.57</v>
      </c>
      <c r="BB7" s="25">
        <v>357.74</v>
      </c>
      <c r="BC7" s="25">
        <v>344.88</v>
      </c>
      <c r="BD7" s="25">
        <v>243.36</v>
      </c>
      <c r="BE7" s="25">
        <v>197.18</v>
      </c>
      <c r="BF7" s="25">
        <v>186.05</v>
      </c>
      <c r="BG7" s="25">
        <v>175.86</v>
      </c>
      <c r="BH7" s="25">
        <v>164.7</v>
      </c>
      <c r="BI7" s="25">
        <v>152.04</v>
      </c>
      <c r="BJ7" s="25">
        <v>309.27999999999997</v>
      </c>
      <c r="BK7" s="25">
        <v>322.92</v>
      </c>
      <c r="BL7" s="25">
        <v>303.45999999999998</v>
      </c>
      <c r="BM7" s="25">
        <v>307.27999999999997</v>
      </c>
      <c r="BN7" s="25">
        <v>304.02</v>
      </c>
      <c r="BO7" s="25">
        <v>265.93</v>
      </c>
      <c r="BP7" s="25">
        <v>118.91</v>
      </c>
      <c r="BQ7" s="25">
        <v>120.59</v>
      </c>
      <c r="BR7" s="25">
        <v>115.42</v>
      </c>
      <c r="BS7" s="25">
        <v>116.16</v>
      </c>
      <c r="BT7" s="25">
        <v>116.28</v>
      </c>
      <c r="BU7" s="25">
        <v>103.32</v>
      </c>
      <c r="BV7" s="25">
        <v>100.85</v>
      </c>
      <c r="BW7" s="25">
        <v>103.79</v>
      </c>
      <c r="BX7" s="25">
        <v>98.3</v>
      </c>
      <c r="BY7" s="25">
        <v>98.89</v>
      </c>
      <c r="BZ7" s="25">
        <v>97.82</v>
      </c>
      <c r="CA7" s="25">
        <v>183.59</v>
      </c>
      <c r="CB7" s="25">
        <v>181.16</v>
      </c>
      <c r="CC7" s="25">
        <v>190.02</v>
      </c>
      <c r="CD7" s="25">
        <v>189.42</v>
      </c>
      <c r="CE7" s="25">
        <v>189.79</v>
      </c>
      <c r="CF7" s="25">
        <v>168.56</v>
      </c>
      <c r="CG7" s="25">
        <v>167.1</v>
      </c>
      <c r="CH7" s="25">
        <v>167.86</v>
      </c>
      <c r="CI7" s="25">
        <v>173.68</v>
      </c>
      <c r="CJ7" s="25">
        <v>174.52</v>
      </c>
      <c r="CK7" s="25">
        <v>177.56</v>
      </c>
      <c r="CL7" s="25">
        <v>72.489999999999995</v>
      </c>
      <c r="CM7" s="25">
        <v>73.11</v>
      </c>
      <c r="CN7" s="25">
        <v>72.45</v>
      </c>
      <c r="CO7" s="25">
        <v>71.02</v>
      </c>
      <c r="CP7" s="25">
        <v>73.39</v>
      </c>
      <c r="CQ7" s="25">
        <v>59.51</v>
      </c>
      <c r="CR7" s="25">
        <v>59.91</v>
      </c>
      <c r="CS7" s="25">
        <v>59.4</v>
      </c>
      <c r="CT7" s="25">
        <v>59.24</v>
      </c>
      <c r="CU7" s="25">
        <v>58.77</v>
      </c>
      <c r="CV7" s="25">
        <v>59.81</v>
      </c>
      <c r="CW7" s="25">
        <v>91.66</v>
      </c>
      <c r="CX7" s="25">
        <v>91.13</v>
      </c>
      <c r="CY7" s="25">
        <v>91.05</v>
      </c>
      <c r="CZ7" s="25">
        <v>92.34</v>
      </c>
      <c r="DA7" s="25">
        <v>89.57</v>
      </c>
      <c r="DB7" s="25">
        <v>87.08</v>
      </c>
      <c r="DC7" s="25">
        <v>87.26</v>
      </c>
      <c r="DD7" s="25">
        <v>87.57</v>
      </c>
      <c r="DE7" s="25">
        <v>87.26</v>
      </c>
      <c r="DF7" s="25">
        <v>86.95</v>
      </c>
      <c r="DG7" s="25">
        <v>89.42</v>
      </c>
      <c r="DH7" s="25">
        <v>42.2</v>
      </c>
      <c r="DI7" s="25">
        <v>43.39</v>
      </c>
      <c r="DJ7" s="25">
        <v>44.16</v>
      </c>
      <c r="DK7" s="25">
        <v>45.04</v>
      </c>
      <c r="DL7" s="25">
        <v>44.99</v>
      </c>
      <c r="DM7" s="25">
        <v>48.55</v>
      </c>
      <c r="DN7" s="25">
        <v>49.2</v>
      </c>
      <c r="DO7" s="25">
        <v>50.01</v>
      </c>
      <c r="DP7" s="25">
        <v>50.99</v>
      </c>
      <c r="DQ7" s="25">
        <v>51.79</v>
      </c>
      <c r="DR7" s="25">
        <v>52.02</v>
      </c>
      <c r="DS7" s="25">
        <v>9.33</v>
      </c>
      <c r="DT7" s="25">
        <v>9.41</v>
      </c>
      <c r="DU7" s="25">
        <v>8.43</v>
      </c>
      <c r="DV7" s="25">
        <v>8.26</v>
      </c>
      <c r="DW7" s="25">
        <v>12.79</v>
      </c>
      <c r="DX7" s="25">
        <v>17.11</v>
      </c>
      <c r="DY7" s="25">
        <v>18.329999999999998</v>
      </c>
      <c r="DZ7" s="25">
        <v>20.27</v>
      </c>
      <c r="EA7" s="25">
        <v>21.69</v>
      </c>
      <c r="EB7" s="25">
        <v>23.19</v>
      </c>
      <c r="EC7" s="25">
        <v>25.37</v>
      </c>
      <c r="ED7" s="25">
        <v>0.7</v>
      </c>
      <c r="EE7" s="25">
        <v>0.71</v>
      </c>
      <c r="EF7" s="25">
        <v>0.98</v>
      </c>
      <c r="EG7" s="25">
        <v>0.79</v>
      </c>
      <c r="EH7" s="25">
        <v>0.54</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髙橋裕東</cp:lastModifiedBy>
  <dcterms:modified xsi:type="dcterms:W3CDTF">2025-03-03T07:37:14Z</dcterms:modified>
</cp:coreProperties>
</file>