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nta01\shichoson\★理財係\髙橋ゆう(と)\経営比較分析表\水道\"/>
    </mc:Choice>
  </mc:AlternateContent>
  <workbookProtection workbookAlgorithmName="SHA-512" workbookHashValue="cBg5Fre+Vi9Ld5JZU7PCtc6FIzNoBAinc/X6BJYrz5G0hVdytjGUFyI+iKC2tPkC1AbkRHYpcKkbZeLqKLCA8w==" workbookSaltValue="2YoOv4SePBSz3eEL9m24Pw==" workbookSpinCount="100000" lockStructure="1"/>
  <bookViews>
    <workbookView xWindow="0" yWindow="0" windowWidth="28800" windowHeight="1221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U6" i="5"/>
  <c r="T6" i="5"/>
  <c r="S6" i="5"/>
  <c r="R6" i="5"/>
  <c r="Q6" i="5"/>
  <c r="P6" i="5"/>
  <c r="P10" i="4" s="1"/>
  <c r="O6" i="5"/>
  <c r="I10" i="4" s="1"/>
  <c r="N6" i="5"/>
  <c r="M6" i="5"/>
  <c r="L6" i="5"/>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J85" i="4"/>
  <c r="I85" i="4"/>
  <c r="F85" i="4"/>
  <c r="AT10" i="4"/>
  <c r="AL10" i="4"/>
  <c r="W10" i="4"/>
  <c r="B10" i="4"/>
  <c r="BB8" i="4"/>
  <c r="AT8" i="4"/>
  <c r="AL8" i="4"/>
  <c r="AD8" i="4"/>
  <c r="W8" i="4"/>
  <c r="P8"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<sst xmlns="http://schemas.openxmlformats.org/spreadsheetml/2006/main" count="228" uniqueCount="112">
  <si>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</si>
  <si>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</si>
  <si>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</si>
  <si>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</si>
  <si>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</si>
  <si>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</si>
  <si>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</si>
  <si>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</si>
  <si>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</si>
  <si>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</si>
  <si>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</si>
  <si>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</si>
  <si>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</si>
  <si>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</si>
  <si>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</si>
  <si>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</si>
  <si>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</si>
  <si>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</si>
  <si>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</si>
  <si>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</si>
  <si>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</si>
  <si>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</si>
  <si>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</si>
  <si>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</si>
  <si>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</si>
  <si>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</si>
  <si>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</si>
  <si>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</si>
  <si>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</si>
  <si>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</si>
  <si>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</si>
  <si>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</si>
  <si>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</si>
  <si>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</si>
  <si>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</si>
  <si>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</si>
  <si>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</si>
  <si>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</si>
  <si>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</si>
  <si>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</si>
  <si>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</si>
  <si>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</si>
  <si>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</si>
  <si>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</si>
  <si>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</si>
  <si>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</si>
  <si>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</si>
  <si>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</si>
  <si>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</si>
  <si>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</si>
  <si>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</si>
  <si>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</si>
  <si>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</si>
  <si>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</si>
  <si>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</si>
  <si>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</si>
  <si>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</si>
  <si>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</si>
  <si>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</si>
  <si>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</si>
  <si>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</si>
  <si>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</si>
  <si>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</si>
  <si>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</si>
  <si>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</si>
  <si>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</si>
  <si>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</si>
  <si>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</si>
  <si>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</si>
  <si>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</si>
  <si>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</si>
  <si>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</si>
  <si>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</si>
  <si>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</si>
  <si>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</si>
  <si>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</si>
  <si>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</si>
  <si>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</si>
  <si>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</si>
  <si>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</si>
  <si>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</si>
  <si>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</si>
  <si>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</si>
  <si>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</si>
  <si>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</si>
  <si>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</si>
  <si>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</si>
  <si>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</si>
  <si>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</si>
  <si>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</si>
  <si>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</si>
  <si>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</si>
  <si>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</si>
  <si>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大江町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</si>
  <si>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</si>
  <si>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</si>
  <si>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</si>
  <si>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</si>
  <si>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</si>
  <si>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</si>
  <si>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</si>
  <si>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</si>
  <si>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</si>
  <si>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</si>
  <si>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</si>
  <si>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</si>
  <si>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</si>
  <si>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</si>
  <si>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</si>
  <si>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経営の健全性・効率性を示す各指標は、概ね良好な状況となっている。経常収支比率は100％以上だが、料金回収率は100％をやや下回り、供給単価が給水原価以下となっていることを示している。
　類似団体との比較で、有収率、施設利用率は比較的高水準で推移しており、引き続き漏水対策や効率的な施設利用を図っていきたい。</t>
    <rPh sb="1" eb="3">
      <t>ケイエイ</t>
    </rPh>
    <rPh sb="4" eb="7">
      <t>ケンゼンセイ</t>
    </rPh>
    <rPh sb="8" eb="11">
      <t>コウリツセイ</t>
    </rPh>
    <rPh sb="12" eb="13">
      <t>シメ</t>
    </rPh>
    <rPh sb="14" eb="17">
      <t>カクシヒョウ</t>
    </rPh>
    <rPh sb="19" eb="20">
      <t>オオム</t>
    </rPh>
    <rPh sb="21" eb="23">
      <t>リョウコウ</t>
    </rPh>
    <rPh sb="24" eb="26">
      <t>ジョウキョウ</t>
    </rPh>
    <rPh sb="33" eb="39">
      <t>ケイジョウシュウシヒリツ</t>
    </rPh>
    <rPh sb="44" eb="46">
      <t>イジョウ</t>
    </rPh>
    <rPh sb="49" eb="54">
      <t>リョウキンカイシュウリツ</t>
    </rPh>
    <rPh sb="62" eb="64">
      <t>シタマワ</t>
    </rPh>
    <rPh sb="66" eb="70">
      <t>キョウキュウタンカ</t>
    </rPh>
    <rPh sb="71" eb="75">
      <t>キュウスイゲンカ</t>
    </rPh>
    <rPh sb="75" eb="77">
      <t>イカ</t>
    </rPh>
    <rPh sb="86" eb="87">
      <t>シメ</t>
    </rPh>
    <rPh sb="94" eb="98">
      <t>ルイジダンタイ</t>
    </rPh>
    <rPh sb="100" eb="102">
      <t>ヒカク</t>
    </rPh>
    <rPh sb="104" eb="107">
      <t>ユウシュウリツ</t>
    </rPh>
    <rPh sb="108" eb="113">
      <t>シセツリヨウリツ</t>
    </rPh>
    <rPh sb="114" eb="120">
      <t>ヒカクテキコウスイジュン</t>
    </rPh>
    <rPh sb="121" eb="123">
      <t>スイイ</t>
    </rPh>
    <rPh sb="128" eb="129">
      <t>ヒ</t>
    </rPh>
    <rPh sb="130" eb="131">
      <t>ツヅ</t>
    </rPh>
    <rPh sb="132" eb="136">
      <t>ロウスイタイサク</t>
    </rPh>
    <rPh sb="137" eb="140">
      <t>コウリツテキ</t>
    </rPh>
    <rPh sb="141" eb="145">
      <t>シセツリヨウ</t>
    </rPh>
    <rPh sb="146" eb="147">
      <t>ハカ</t>
    </rPh>
    <phoneticPr fontId="4"/>
  </si>
  <si>
    <t xml:space="preserve">　各指標については概ね良好な状況であった。経営の健全性・効率性を示す指標で、平均値を下回るものについては、向上を図りながら長期的な視点で経営にあたっていきたい。
　また、管路老朽化の進行が今後の大きな課題であり、現在改定作業をしている経営戦略に基づき経営改善を図り、更新財源が確保されるよう財政計画の見直しを行い、老朽化対策を長期的かつ重点的に進めていきたい。
</t>
    <rPh sb="1" eb="4">
      <t>カクシヒョウ</t>
    </rPh>
    <rPh sb="9" eb="10">
      <t>オオム</t>
    </rPh>
    <rPh sb="11" eb="13">
      <t>リョウコウ</t>
    </rPh>
    <rPh sb="14" eb="16">
      <t>ジョウキョウ</t>
    </rPh>
    <rPh sb="21" eb="23">
      <t>ケイエイ</t>
    </rPh>
    <rPh sb="24" eb="27">
      <t>ケンゼンセイ</t>
    </rPh>
    <rPh sb="28" eb="30">
      <t>コウリツ</t>
    </rPh>
    <rPh sb="30" eb="31">
      <t>セイ</t>
    </rPh>
    <rPh sb="32" eb="33">
      <t>シメ</t>
    </rPh>
    <rPh sb="34" eb="36">
      <t>シヒョウ</t>
    </rPh>
    <rPh sb="106" eb="108">
      <t>ゲンザイ</t>
    </rPh>
    <rPh sb="108" eb="112">
      <t>カイテイサギョウ</t>
    </rPh>
    <rPh sb="117" eb="121">
      <t>ケイエイセンリャク</t>
    </rPh>
    <rPh sb="122" eb="123">
      <t>モト</t>
    </rPh>
    <phoneticPr fontId="4"/>
  </si>
  <si>
    <t>　老朽化の状況を示す各指標については、有形固定資産減価償却率や管路経年化率が年々増加の傾向を示しており、他の類似団体と比較しても施設及び管路の老朽化が進行している状況である。今後、施設の経年化や耐用年数を超える管路がさらに増えていくことから、適切な維持管理による施設の長寿命化や管路更新を計画的に行いながら老朽化対策を進めていく。
【訂正】
　令和5年度の管路更新率に誤りがあったため、下記のとおり訂正する。
（誤）11.38％　→　（正）1.14％　
グラフについても訂正があるので留意すること。</t>
    <rPh sb="1" eb="4">
      <t>ロウキュウカ</t>
    </rPh>
    <rPh sb="5" eb="7">
      <t>ジョウキョウ</t>
    </rPh>
    <rPh sb="8" eb="9">
      <t>シメ</t>
    </rPh>
    <rPh sb="10" eb="13">
      <t>カクシヒョウ</t>
    </rPh>
    <rPh sb="19" eb="25">
      <t>ユウケイコテイシサン</t>
    </rPh>
    <rPh sb="25" eb="30">
      <t>ゲンカショウキャクリツ</t>
    </rPh>
    <rPh sb="31" eb="35">
      <t>カンロケイネン</t>
    </rPh>
    <rPh sb="35" eb="36">
      <t>カ</t>
    </rPh>
    <rPh sb="36" eb="37">
      <t>リツ</t>
    </rPh>
    <rPh sb="38" eb="42">
      <t>ネンネンゾウカ</t>
    </rPh>
    <rPh sb="43" eb="45">
      <t>ケイコウ</t>
    </rPh>
    <rPh sb="46" eb="47">
      <t>シメ</t>
    </rPh>
    <rPh sb="52" eb="53">
      <t>タ</t>
    </rPh>
    <rPh sb="54" eb="58">
      <t>ルイジダンタイ</t>
    </rPh>
    <rPh sb="59" eb="61">
      <t>ヒカク</t>
    </rPh>
    <rPh sb="64" eb="66">
      <t>シセツ</t>
    </rPh>
    <rPh sb="66" eb="67">
      <t>オヨ</t>
    </rPh>
    <rPh sb="68" eb="70">
      <t>カンロ</t>
    </rPh>
    <rPh sb="71" eb="74">
      <t>ロウキュウカ</t>
    </rPh>
    <rPh sb="75" eb="77">
      <t>シンコウ</t>
    </rPh>
    <rPh sb="81" eb="83">
      <t>ジョウキョウ</t>
    </rPh>
    <rPh sb="87" eb="89">
      <t>コンゴ</t>
    </rPh>
    <rPh sb="90" eb="92">
      <t>シセツ</t>
    </rPh>
    <rPh sb="93" eb="96">
      <t>ケイネンカ</t>
    </rPh>
    <rPh sb="97" eb="101">
      <t>タイヨウネンスウ</t>
    </rPh>
    <rPh sb="102" eb="103">
      <t>コ</t>
    </rPh>
    <rPh sb="105" eb="107">
      <t>カンロ</t>
    </rPh>
    <rPh sb="111" eb="112">
      <t>フ</t>
    </rPh>
    <rPh sb="121" eb="123">
      <t>テキセツ</t>
    </rPh>
    <rPh sb="124" eb="128">
      <t>イジカンリ</t>
    </rPh>
    <rPh sb="131" eb="133">
      <t>シセツ</t>
    </rPh>
    <rPh sb="134" eb="138">
      <t>チョウジュミョウカ</t>
    </rPh>
    <rPh sb="139" eb="143">
      <t>カンロコウシン</t>
    </rPh>
    <rPh sb="144" eb="147">
      <t>ケイカクテキ</t>
    </rPh>
    <rPh sb="148" eb="149">
      <t>オコナ</t>
    </rPh>
    <rPh sb="153" eb="158">
      <t>ロウキュウカタイサク</t>
    </rPh>
    <rPh sb="159" eb="160">
      <t>スス</t>
    </rPh>
    <rPh sb="168" eb="170">
      <t>テイセイ</t>
    </rPh>
    <rPh sb="173" eb="175">
      <t>レイワ</t>
    </rPh>
    <rPh sb="176" eb="178">
      <t>ネンド</t>
    </rPh>
    <rPh sb="179" eb="184">
      <t>カンロコウシンリツ</t>
    </rPh>
    <rPh sb="185" eb="186">
      <t>アヤマ</t>
    </rPh>
    <rPh sb="194" eb="196">
      <t>カキ</t>
    </rPh>
    <rPh sb="200" eb="202">
      <t>テイセイ</t>
    </rPh>
    <rPh sb="207" eb="208">
      <t>ゴ</t>
    </rPh>
    <rPh sb="219" eb="220">
      <t>セイ</t>
    </rPh>
    <rPh sb="236" eb="238">
      <t>テイセイ</t>
    </rPh>
    <rPh sb="243" eb="245">
      <t>リュウイ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</si>
</sst>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0.09</c:v>
                </c:pt>
                <c:pt idx="1">
                  <c:v>0.65</c:v>
                </c:pt>
                <c:pt idx="2">
                  <c:v>0.6</c:v>
                </c:pt>
                <c:pt idx="3">
                  <c:v>0.19</c:v>
                </c:pt>
                <c:pt idx="4">
                  <c:v>11.38</c:v>
                </c:pt>
              </c:numCache>
            </c:numRef>
          </c:val>
          <c:extLst>
            <c:ext xmlns:c16="http://schemas.microsoft.com/office/drawing/2014/chart" uri="{C3380CC4-5D6E-409C-BE32-E72D297353CC}">
              <c16:uniqueId val="{00000000-5CE3-40B5-9CAC-147FCEC8E06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0.4</c:v>
                </c:pt>
                <c:pt idx="2">
                  <c:v>0.36</c:v>
                </c:pt>
                <c:pt idx="3">
                  <c:v>0.56999999999999995</c:v>
                </c:pt>
                <c:pt idx="4">
                  <c:v>0.56000000000000005</c:v>
                </c:pt>
              </c:numCache>
            </c:numRef>
          </c:val>
          <c:smooth val="0"/>
          <c:extLst>
            <c:ext xmlns:c16="http://schemas.microsoft.com/office/drawing/2014/chart" uri="{C3380CC4-5D6E-409C-BE32-E72D297353CC}">
              <c16:uniqueId val="{00000001-5CE3-40B5-9CAC-147FCEC8E06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72.14</c:v>
                </c:pt>
                <c:pt idx="1">
                  <c:v>71.13</c:v>
                </c:pt>
                <c:pt idx="2">
                  <c:v>72.3</c:v>
                </c:pt>
                <c:pt idx="3">
                  <c:v>68.209999999999994</c:v>
                </c:pt>
                <c:pt idx="4">
                  <c:v>67.62</c:v>
                </c:pt>
              </c:numCache>
            </c:numRef>
          </c:val>
          <c:extLst>
            <c:ext xmlns:c16="http://schemas.microsoft.com/office/drawing/2014/chart" uri="{C3380CC4-5D6E-409C-BE32-E72D297353CC}">
              <c16:uniqueId val="{00000000-06C5-4685-84D4-155E7FFD4BB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49.38</c:v>
                </c:pt>
                <c:pt idx="2">
                  <c:v>50.09</c:v>
                </c:pt>
                <c:pt idx="3">
                  <c:v>50.1</c:v>
                </c:pt>
                <c:pt idx="4">
                  <c:v>49.76</c:v>
                </c:pt>
              </c:numCache>
            </c:numRef>
          </c:val>
          <c:smooth val="0"/>
          <c:extLst>
            <c:ext xmlns:c16="http://schemas.microsoft.com/office/drawing/2014/chart" uri="{C3380CC4-5D6E-409C-BE32-E72D297353CC}">
              <c16:uniqueId val="{00000001-06C5-4685-84D4-155E7FFD4BB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83.11</c:v>
                </c:pt>
                <c:pt idx="1">
                  <c:v>84.77</c:v>
                </c:pt>
                <c:pt idx="2">
                  <c:v>81.98</c:v>
                </c:pt>
                <c:pt idx="3">
                  <c:v>83.38</c:v>
                </c:pt>
                <c:pt idx="4">
                  <c:v>85.03</c:v>
                </c:pt>
              </c:numCache>
            </c:numRef>
          </c:val>
          <c:extLst>
            <c:ext xmlns:c16="http://schemas.microsoft.com/office/drawing/2014/chart" uri="{C3380CC4-5D6E-409C-BE32-E72D297353CC}">
              <c16:uniqueId val="{00000000-BF1C-423E-A0F3-56B9A838324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78.09</c:v>
                </c:pt>
                <c:pt idx="1">
                  <c:v>78.010000000000005</c:v>
                </c:pt>
                <c:pt idx="2">
                  <c:v>77.599999999999994</c:v>
                </c:pt>
                <c:pt idx="3">
                  <c:v>77.3</c:v>
                </c:pt>
                <c:pt idx="4">
                  <c:v>76.64</c:v>
                </c:pt>
              </c:numCache>
            </c:numRef>
          </c:val>
          <c:smooth val="0"/>
          <c:extLst>
            <c:ext xmlns:c16="http://schemas.microsoft.com/office/drawing/2014/chart" uri="{C3380CC4-5D6E-409C-BE32-E72D297353CC}">
              <c16:uniqueId val="{00000001-BF1C-423E-A0F3-56B9A838324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100.03</c:v>
                </c:pt>
                <c:pt idx="1">
                  <c:v>99.52</c:v>
                </c:pt>
                <c:pt idx="2">
                  <c:v>100.74</c:v>
                </c:pt>
                <c:pt idx="3">
                  <c:v>100.16</c:v>
                </c:pt>
                <c:pt idx="4">
                  <c:v>101.05</c:v>
                </c:pt>
              </c:numCache>
            </c:numRef>
          </c:val>
          <c:extLst>
            <c:ext xmlns:c16="http://schemas.microsoft.com/office/drawing/2014/chart" uri="{C3380CC4-5D6E-409C-BE32-E72D297353CC}">
              <c16:uniqueId val="{00000000-B59C-4912-994F-CEE381D9E35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104.35</c:v>
                </c:pt>
                <c:pt idx="1">
                  <c:v>105.34</c:v>
                </c:pt>
                <c:pt idx="2">
                  <c:v>105.77</c:v>
                </c:pt>
                <c:pt idx="3">
                  <c:v>104.82</c:v>
                </c:pt>
                <c:pt idx="4">
                  <c:v>106.46</c:v>
                </c:pt>
              </c:numCache>
            </c:numRef>
          </c:val>
          <c:smooth val="0"/>
          <c:extLst>
            <c:ext xmlns:c16="http://schemas.microsoft.com/office/drawing/2014/chart" uri="{C3380CC4-5D6E-409C-BE32-E72D297353CC}">
              <c16:uniqueId val="{00000001-B59C-4912-994F-CEE381D9E35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47.21</c:v>
                </c:pt>
                <c:pt idx="1">
                  <c:v>48.73</c:v>
                </c:pt>
                <c:pt idx="2">
                  <c:v>50.09</c:v>
                </c:pt>
                <c:pt idx="3">
                  <c:v>51.18</c:v>
                </c:pt>
                <c:pt idx="4">
                  <c:v>51.02</c:v>
                </c:pt>
              </c:numCache>
            </c:numRef>
          </c:val>
          <c:extLst>
            <c:ext xmlns:c16="http://schemas.microsoft.com/office/drawing/2014/chart" uri="{C3380CC4-5D6E-409C-BE32-E72D297353CC}">
              <c16:uniqueId val="{00000000-90BE-4256-8E88-114A6943AF7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47.31</c:v>
                </c:pt>
                <c:pt idx="1">
                  <c:v>47.5</c:v>
                </c:pt>
                <c:pt idx="2">
                  <c:v>48.41</c:v>
                </c:pt>
                <c:pt idx="3">
                  <c:v>50.02</c:v>
                </c:pt>
                <c:pt idx="4">
                  <c:v>51.38</c:v>
                </c:pt>
              </c:numCache>
            </c:numRef>
          </c:val>
          <c:smooth val="0"/>
          <c:extLst>
            <c:ext xmlns:c16="http://schemas.microsoft.com/office/drawing/2014/chart" uri="{C3380CC4-5D6E-409C-BE32-E72D297353CC}">
              <c16:uniqueId val="{00000001-90BE-4256-8E88-114A6943AF7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27.06</c:v>
                </c:pt>
                <c:pt idx="1">
                  <c:v>30.09</c:v>
                </c:pt>
                <c:pt idx="2">
                  <c:v>35.78</c:v>
                </c:pt>
                <c:pt idx="3">
                  <c:v>39.75</c:v>
                </c:pt>
                <c:pt idx="4">
                  <c:v>39.49</c:v>
                </c:pt>
              </c:numCache>
            </c:numRef>
          </c:val>
          <c:extLst>
            <c:ext xmlns:c16="http://schemas.microsoft.com/office/drawing/2014/chart" uri="{C3380CC4-5D6E-409C-BE32-E72D297353CC}">
              <c16:uniqueId val="{00000000-8DB2-4D18-8F3A-3111F94F553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17.399999999999999</c:v>
                </c:pt>
                <c:pt idx="2">
                  <c:v>18.64</c:v>
                </c:pt>
                <c:pt idx="3">
                  <c:v>19.510000000000002</c:v>
                </c:pt>
                <c:pt idx="4">
                  <c:v>21.6</c:v>
                </c:pt>
              </c:numCache>
            </c:numRef>
          </c:val>
          <c:smooth val="0"/>
          <c:extLst>
            <c:ext xmlns:c16="http://schemas.microsoft.com/office/drawing/2014/chart" uri="{C3380CC4-5D6E-409C-BE32-E72D297353CC}">
              <c16:uniqueId val="{00000001-8DB2-4D18-8F3A-3111F94F553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130-4DFA-8B93-6912A735583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21.69</c:v>
                </c:pt>
                <c:pt idx="1">
                  <c:v>24.04</c:v>
                </c:pt>
                <c:pt idx="2">
                  <c:v>28.03</c:v>
                </c:pt>
                <c:pt idx="3">
                  <c:v>26.73</c:v>
                </c:pt>
                <c:pt idx="4">
                  <c:v>27.85</c:v>
                </c:pt>
              </c:numCache>
            </c:numRef>
          </c:val>
          <c:smooth val="0"/>
          <c:extLst>
            <c:ext xmlns:c16="http://schemas.microsoft.com/office/drawing/2014/chart" uri="{C3380CC4-5D6E-409C-BE32-E72D297353CC}">
              <c16:uniqueId val="{00000001-7130-4DFA-8B93-6912A735583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616.75</c:v>
                </c:pt>
                <c:pt idx="1">
                  <c:v>530.46</c:v>
                </c:pt>
                <c:pt idx="2">
                  <c:v>543.29</c:v>
                </c:pt>
                <c:pt idx="3">
                  <c:v>523.11</c:v>
                </c:pt>
                <c:pt idx="4">
                  <c:v>504.18</c:v>
                </c:pt>
              </c:numCache>
            </c:numRef>
          </c:val>
          <c:extLst>
            <c:ext xmlns:c16="http://schemas.microsoft.com/office/drawing/2014/chart" uri="{C3380CC4-5D6E-409C-BE32-E72D297353CC}">
              <c16:uniqueId val="{00000000-7585-437A-BCF5-29321F8DBD4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301.04000000000002</c:v>
                </c:pt>
                <c:pt idx="1">
                  <c:v>305.08</c:v>
                </c:pt>
                <c:pt idx="2">
                  <c:v>305.33999999999997</c:v>
                </c:pt>
                <c:pt idx="3">
                  <c:v>310.01</c:v>
                </c:pt>
                <c:pt idx="4">
                  <c:v>311.12</c:v>
                </c:pt>
              </c:numCache>
            </c:numRef>
          </c:val>
          <c:smooth val="0"/>
          <c:extLst>
            <c:ext xmlns:c16="http://schemas.microsoft.com/office/drawing/2014/chart" uri="{C3380CC4-5D6E-409C-BE32-E72D297353CC}">
              <c16:uniqueId val="{00000001-7585-437A-BCF5-29321F8DBD4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411.7</c:v>
                </c:pt>
                <c:pt idx="1">
                  <c:v>462.57</c:v>
                </c:pt>
                <c:pt idx="2">
                  <c:v>408.04</c:v>
                </c:pt>
                <c:pt idx="3">
                  <c:v>409.32</c:v>
                </c:pt>
                <c:pt idx="4">
                  <c:v>433.66</c:v>
                </c:pt>
              </c:numCache>
            </c:numRef>
          </c:val>
          <c:extLst>
            <c:ext xmlns:c16="http://schemas.microsoft.com/office/drawing/2014/chart" uri="{C3380CC4-5D6E-409C-BE32-E72D297353CC}">
              <c16:uniqueId val="{00000000-9F39-4134-8F6D-4709CDB330E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551.62</c:v>
                </c:pt>
                <c:pt idx="1">
                  <c:v>585.59</c:v>
                </c:pt>
                <c:pt idx="2">
                  <c:v>561.34</c:v>
                </c:pt>
                <c:pt idx="3">
                  <c:v>538.33000000000004</c:v>
                </c:pt>
                <c:pt idx="4">
                  <c:v>515.14</c:v>
                </c:pt>
              </c:numCache>
            </c:numRef>
          </c:val>
          <c:smooth val="0"/>
          <c:extLst>
            <c:ext xmlns:c16="http://schemas.microsoft.com/office/drawing/2014/chart" uri="{C3380CC4-5D6E-409C-BE32-E72D297353CC}">
              <c16:uniqueId val="{00000001-9F39-4134-8F6D-4709CDB330E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97.08</c:v>
                </c:pt>
                <c:pt idx="1">
                  <c:v>85.12</c:v>
                </c:pt>
                <c:pt idx="2">
                  <c:v>96.75</c:v>
                </c:pt>
                <c:pt idx="3">
                  <c:v>94.33</c:v>
                </c:pt>
                <c:pt idx="4">
                  <c:v>92.53</c:v>
                </c:pt>
              </c:numCache>
            </c:numRef>
          </c:val>
          <c:extLst>
            <c:ext xmlns:c16="http://schemas.microsoft.com/office/drawing/2014/chart" uri="{C3380CC4-5D6E-409C-BE32-E72D297353CC}">
              <c16:uniqueId val="{00000000-1555-41DB-8248-B6854538D9D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87.11</c:v>
                </c:pt>
                <c:pt idx="1">
                  <c:v>82.78</c:v>
                </c:pt>
                <c:pt idx="2">
                  <c:v>84.82</c:v>
                </c:pt>
                <c:pt idx="3">
                  <c:v>82.29</c:v>
                </c:pt>
                <c:pt idx="4">
                  <c:v>84.16</c:v>
                </c:pt>
              </c:numCache>
            </c:numRef>
          </c:val>
          <c:smooth val="0"/>
          <c:extLst>
            <c:ext xmlns:c16="http://schemas.microsoft.com/office/drawing/2014/chart" uri="{C3380CC4-5D6E-409C-BE32-E72D297353CC}">
              <c16:uniqueId val="{00000001-1555-41DB-8248-B6854538D9D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175.31</c:v>
                </c:pt>
                <c:pt idx="1">
                  <c:v>175.67</c:v>
                </c:pt>
                <c:pt idx="2">
                  <c:v>172.84</c:v>
                </c:pt>
                <c:pt idx="3">
                  <c:v>180.57</c:v>
                </c:pt>
                <c:pt idx="4">
                  <c:v>182.29</c:v>
                </c:pt>
              </c:numCache>
            </c:numRef>
          </c:val>
          <c:extLst>
            <c:ext xmlns:c16="http://schemas.microsoft.com/office/drawing/2014/chart" uri="{C3380CC4-5D6E-409C-BE32-E72D297353CC}">
              <c16:uniqueId val="{00000000-CEE3-465D-A5A2-D08AB792A4B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223.98</c:v>
                </c:pt>
                <c:pt idx="1">
                  <c:v>225.09</c:v>
                </c:pt>
                <c:pt idx="2">
                  <c:v>224.82</c:v>
                </c:pt>
                <c:pt idx="3">
                  <c:v>230.85</c:v>
                </c:pt>
                <c:pt idx="4">
                  <c:v>230.21</c:v>
                </c:pt>
              </c:numCache>
            </c:numRef>
          </c:val>
          <c:smooth val="0"/>
          <c:extLst>
            <c:ext xmlns:c16="http://schemas.microsoft.com/office/drawing/2014/chart" uri="{C3380CC4-5D6E-409C-BE32-E72D297353CC}">
              <c16:uniqueId val="{00000001-CEE3-465D-A5A2-D08AB792A4B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N58" sqref="AN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山形県　大江町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A8</v>
      </c>
      <c r="X8" s="43"/>
      <c r="Y8" s="43"/>
      <c r="Z8" s="43"/>
      <c r="AA8" s="43"/>
      <c r="AB8" s="43"/>
      <c r="AC8" s="43"/>
      <c r="AD8" s="43" t="str">
        <f>データ!$M$6</f>
        <v>非設置</v>
      </c>
      <c r="AE8" s="43"/>
      <c r="AF8" s="43"/>
      <c r="AG8" s="43"/>
      <c r="AH8" s="43"/>
      <c r="AI8" s="43"/>
      <c r="AJ8" s="43"/>
      <c r="AK8" s="2"/>
      <c r="AL8" s="44">
        <f>データ!$R$6</f>
        <v>7284</v>
      </c>
      <c r="AM8" s="44"/>
      <c r="AN8" s="44"/>
      <c r="AO8" s="44"/>
      <c r="AP8" s="44"/>
      <c r="AQ8" s="44"/>
      <c r="AR8" s="44"/>
      <c r="AS8" s="44"/>
      <c r="AT8" s="45">
        <f>データ!$S$6</f>
        <v>154.08000000000001</v>
      </c>
      <c r="AU8" s="46"/>
      <c r="AV8" s="46"/>
      <c r="AW8" s="46"/>
      <c r="AX8" s="46"/>
      <c r="AY8" s="46"/>
      <c r="AZ8" s="46"/>
      <c r="BA8" s="46"/>
      <c r="BB8" s="47">
        <f>データ!$T$6</f>
        <v>47.27</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58.95</v>
      </c>
      <c r="J10" s="46"/>
      <c r="K10" s="46"/>
      <c r="L10" s="46"/>
      <c r="M10" s="46"/>
      <c r="N10" s="46"/>
      <c r="O10" s="80"/>
      <c r="P10" s="47">
        <f>データ!$P$6</f>
        <v>97.13</v>
      </c>
      <c r="Q10" s="47"/>
      <c r="R10" s="47"/>
      <c r="S10" s="47"/>
      <c r="T10" s="47"/>
      <c r="U10" s="47"/>
      <c r="V10" s="47"/>
      <c r="W10" s="44">
        <f>データ!$Q$6</f>
        <v>5060</v>
      </c>
      <c r="X10" s="44"/>
      <c r="Y10" s="44"/>
      <c r="Z10" s="44"/>
      <c r="AA10" s="44"/>
      <c r="AB10" s="44"/>
      <c r="AC10" s="44"/>
      <c r="AD10" s="2"/>
      <c r="AE10" s="2"/>
      <c r="AF10" s="2"/>
      <c r="AG10" s="2"/>
      <c r="AH10" s="2"/>
      <c r="AI10" s="2"/>
      <c r="AJ10" s="2"/>
      <c r="AK10" s="2"/>
      <c r="AL10" s="44">
        <f>データ!$U$6</f>
        <v>6998</v>
      </c>
      <c r="AM10" s="44"/>
      <c r="AN10" s="44"/>
      <c r="AO10" s="44"/>
      <c r="AP10" s="44"/>
      <c r="AQ10" s="44"/>
      <c r="AR10" s="44"/>
      <c r="AS10" s="44"/>
      <c r="AT10" s="45">
        <f>データ!$V$6</f>
        <v>25.01</v>
      </c>
      <c r="AU10" s="46"/>
      <c r="AV10" s="46"/>
      <c r="AW10" s="46"/>
      <c r="AX10" s="46"/>
      <c r="AY10" s="46"/>
      <c r="AZ10" s="46"/>
      <c r="BA10" s="46"/>
      <c r="BB10" s="47">
        <f>データ!$W$6</f>
        <v>279.81</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109</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110</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FpiM3rxaA7x1fxMTqNixm/ktN5WEl4+Ue/Gnrm5Ac1cwYGOyszyb52Pfyk9O6MGF1tRmZniyNB2Tyv0fOpcjhQ==" saltValue="5gI06+kjSWwylbWTAc46P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63240</v>
      </c>
      <c r="D6" s="20">
        <f t="shared" si="3"/>
        <v>46</v>
      </c>
      <c r="E6" s="20">
        <f t="shared" si="3"/>
        <v>1</v>
      </c>
      <c r="F6" s="20">
        <f t="shared" si="3"/>
        <v>0</v>
      </c>
      <c r="G6" s="20">
        <f t="shared" si="3"/>
        <v>1</v>
      </c>
      <c r="H6" s="20" t="str">
        <f t="shared" si="3"/>
        <v>山形県　大江町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58.95</v>
      </c>
      <c r="P6" s="21">
        <f t="shared" si="3"/>
        <v>97.13</v>
      </c>
      <c r="Q6" s="21">
        <f t="shared" si="3"/>
        <v>5060</v>
      </c>
      <c r="R6" s="21">
        <f t="shared" si="3"/>
        <v>7284</v>
      </c>
      <c r="S6" s="21">
        <f t="shared" si="3"/>
        <v>154.08000000000001</v>
      </c>
      <c r="T6" s="21">
        <f t="shared" si="3"/>
        <v>47.27</v>
      </c>
      <c r="U6" s="21">
        <f t="shared" si="3"/>
        <v>6998</v>
      </c>
      <c r="V6" s="21">
        <f t="shared" si="3"/>
        <v>25.01</v>
      </c>
      <c r="W6" s="21">
        <f t="shared" si="3"/>
        <v>279.81</v>
      </c>
      <c r="X6" s="22">
        <f>IF(X7="",NA(),X7)</f>
        <v>100.03</v>
      </c>
      <c r="Y6" s="22">
        <f t="shared" ref="Y6:AG6" si="4">IF(Y7="",NA(),Y7)</f>
        <v>99.52</v>
      </c>
      <c r="Z6" s="22">
        <f t="shared" si="4"/>
        <v>100.74</v>
      </c>
      <c r="AA6" s="22">
        <f t="shared" si="4"/>
        <v>100.16</v>
      </c>
      <c r="AB6" s="22">
        <f t="shared" si="4"/>
        <v>101.05</v>
      </c>
      <c r="AC6" s="22">
        <f t="shared" si="4"/>
        <v>104.35</v>
      </c>
      <c r="AD6" s="22">
        <f t="shared" si="4"/>
        <v>105.34</v>
      </c>
      <c r="AE6" s="22">
        <f t="shared" si="4"/>
        <v>105.77</v>
      </c>
      <c r="AF6" s="22">
        <f t="shared" si="4"/>
        <v>104.82</v>
      </c>
      <c r="AG6" s="22">
        <f t="shared" si="4"/>
        <v>106.46</v>
      </c>
      <c r="AH6" s="21" t="str">
        <f>IF(AH7="","",IF(AH7="-","【-】","【"&amp;SUBSTITUTE(TEXT(AH7,"#,##0.00"),"-","△")&amp;"】"))</f>
        <v>【108.24】</v>
      </c>
      <c r="AI6" s="21">
        <f>IF(AI7="",NA(),AI7)</f>
        <v>0</v>
      </c>
      <c r="AJ6" s="21">
        <f t="shared" ref="AJ6:AR6" si="5">IF(AJ7="",NA(),AJ7)</f>
        <v>0</v>
      </c>
      <c r="AK6" s="21">
        <f t="shared" si="5"/>
        <v>0</v>
      </c>
      <c r="AL6" s="21">
        <f t="shared" si="5"/>
        <v>0</v>
      </c>
      <c r="AM6" s="21">
        <f t="shared" si="5"/>
        <v>0</v>
      </c>
      <c r="AN6" s="22">
        <f t="shared" si="5"/>
        <v>21.69</v>
      </c>
      <c r="AO6" s="22">
        <f t="shared" si="5"/>
        <v>24.04</v>
      </c>
      <c r="AP6" s="22">
        <f t="shared" si="5"/>
        <v>28.03</v>
      </c>
      <c r="AQ6" s="22">
        <f t="shared" si="5"/>
        <v>26.73</v>
      </c>
      <c r="AR6" s="22">
        <f t="shared" si="5"/>
        <v>27.85</v>
      </c>
      <c r="AS6" s="21" t="str">
        <f>IF(AS7="","",IF(AS7="-","【-】","【"&amp;SUBSTITUTE(TEXT(AS7,"#,##0.00"),"-","△")&amp;"】"))</f>
        <v>【1.50】</v>
      </c>
      <c r="AT6" s="22">
        <f>IF(AT7="",NA(),AT7)</f>
        <v>616.75</v>
      </c>
      <c r="AU6" s="22">
        <f t="shared" ref="AU6:BC6" si="6">IF(AU7="",NA(),AU7)</f>
        <v>530.46</v>
      </c>
      <c r="AV6" s="22">
        <f t="shared" si="6"/>
        <v>543.29</v>
      </c>
      <c r="AW6" s="22">
        <f t="shared" si="6"/>
        <v>523.11</v>
      </c>
      <c r="AX6" s="22">
        <f t="shared" si="6"/>
        <v>504.18</v>
      </c>
      <c r="AY6" s="22">
        <f t="shared" si="6"/>
        <v>301.04000000000002</v>
      </c>
      <c r="AZ6" s="22">
        <f t="shared" si="6"/>
        <v>305.08</v>
      </c>
      <c r="BA6" s="22">
        <f t="shared" si="6"/>
        <v>305.33999999999997</v>
      </c>
      <c r="BB6" s="22">
        <f t="shared" si="6"/>
        <v>310.01</v>
      </c>
      <c r="BC6" s="22">
        <f t="shared" si="6"/>
        <v>311.12</v>
      </c>
      <c r="BD6" s="21" t="str">
        <f>IF(BD7="","",IF(BD7="-","【-】","【"&amp;SUBSTITUTE(TEXT(BD7,"#,##0.00"),"-","△")&amp;"】"))</f>
        <v>【243.36】</v>
      </c>
      <c r="BE6" s="22">
        <f>IF(BE7="",NA(),BE7)</f>
        <v>411.7</v>
      </c>
      <c r="BF6" s="22">
        <f t="shared" ref="BF6:BN6" si="7">IF(BF7="",NA(),BF7)</f>
        <v>462.57</v>
      </c>
      <c r="BG6" s="22">
        <f t="shared" si="7"/>
        <v>408.04</v>
      </c>
      <c r="BH6" s="22">
        <f t="shared" si="7"/>
        <v>409.32</v>
      </c>
      <c r="BI6" s="22">
        <f t="shared" si="7"/>
        <v>433.66</v>
      </c>
      <c r="BJ6" s="22">
        <f t="shared" si="7"/>
        <v>551.62</v>
      </c>
      <c r="BK6" s="22">
        <f t="shared" si="7"/>
        <v>585.59</v>
      </c>
      <c r="BL6" s="22">
        <f t="shared" si="7"/>
        <v>561.34</v>
      </c>
      <c r="BM6" s="22">
        <f t="shared" si="7"/>
        <v>538.33000000000004</v>
      </c>
      <c r="BN6" s="22">
        <f t="shared" si="7"/>
        <v>515.14</v>
      </c>
      <c r="BO6" s="21" t="str">
        <f>IF(BO7="","",IF(BO7="-","【-】","【"&amp;SUBSTITUTE(TEXT(BO7,"#,##0.00"),"-","△")&amp;"】"))</f>
        <v>【265.93】</v>
      </c>
      <c r="BP6" s="22">
        <f>IF(BP7="",NA(),BP7)</f>
        <v>97.08</v>
      </c>
      <c r="BQ6" s="22">
        <f t="shared" ref="BQ6:BY6" si="8">IF(BQ7="",NA(),BQ7)</f>
        <v>85.12</v>
      </c>
      <c r="BR6" s="22">
        <f t="shared" si="8"/>
        <v>96.75</v>
      </c>
      <c r="BS6" s="22">
        <f t="shared" si="8"/>
        <v>94.33</v>
      </c>
      <c r="BT6" s="22">
        <f t="shared" si="8"/>
        <v>92.53</v>
      </c>
      <c r="BU6" s="22">
        <f t="shared" si="8"/>
        <v>87.11</v>
      </c>
      <c r="BV6" s="22">
        <f t="shared" si="8"/>
        <v>82.78</v>
      </c>
      <c r="BW6" s="22">
        <f t="shared" si="8"/>
        <v>84.82</v>
      </c>
      <c r="BX6" s="22">
        <f t="shared" si="8"/>
        <v>82.29</v>
      </c>
      <c r="BY6" s="22">
        <f t="shared" si="8"/>
        <v>84.16</v>
      </c>
      <c r="BZ6" s="21" t="str">
        <f>IF(BZ7="","",IF(BZ7="-","【-】","【"&amp;SUBSTITUTE(TEXT(BZ7,"#,##0.00"),"-","△")&amp;"】"))</f>
        <v>【97.82】</v>
      </c>
      <c r="CA6" s="22">
        <f>IF(CA7="",NA(),CA7)</f>
        <v>175.31</v>
      </c>
      <c r="CB6" s="22">
        <f t="shared" ref="CB6:CJ6" si="9">IF(CB7="",NA(),CB7)</f>
        <v>175.67</v>
      </c>
      <c r="CC6" s="22">
        <f t="shared" si="9"/>
        <v>172.84</v>
      </c>
      <c r="CD6" s="22">
        <f t="shared" si="9"/>
        <v>180.57</v>
      </c>
      <c r="CE6" s="22">
        <f t="shared" si="9"/>
        <v>182.29</v>
      </c>
      <c r="CF6" s="22">
        <f t="shared" si="9"/>
        <v>223.98</v>
      </c>
      <c r="CG6" s="22">
        <f t="shared" si="9"/>
        <v>225.09</v>
      </c>
      <c r="CH6" s="22">
        <f t="shared" si="9"/>
        <v>224.82</v>
      </c>
      <c r="CI6" s="22">
        <f t="shared" si="9"/>
        <v>230.85</v>
      </c>
      <c r="CJ6" s="22">
        <f t="shared" si="9"/>
        <v>230.21</v>
      </c>
      <c r="CK6" s="21" t="str">
        <f>IF(CK7="","",IF(CK7="-","【-】","【"&amp;SUBSTITUTE(TEXT(CK7,"#,##0.00"),"-","△")&amp;"】"))</f>
        <v>【177.56】</v>
      </c>
      <c r="CL6" s="22">
        <f>IF(CL7="",NA(),CL7)</f>
        <v>72.14</v>
      </c>
      <c r="CM6" s="22">
        <f t="shared" ref="CM6:CU6" si="10">IF(CM7="",NA(),CM7)</f>
        <v>71.13</v>
      </c>
      <c r="CN6" s="22">
        <f t="shared" si="10"/>
        <v>72.3</v>
      </c>
      <c r="CO6" s="22">
        <f t="shared" si="10"/>
        <v>68.209999999999994</v>
      </c>
      <c r="CP6" s="22">
        <f t="shared" si="10"/>
        <v>67.62</v>
      </c>
      <c r="CQ6" s="22">
        <f t="shared" si="10"/>
        <v>49.64</v>
      </c>
      <c r="CR6" s="22">
        <f t="shared" si="10"/>
        <v>49.38</v>
      </c>
      <c r="CS6" s="22">
        <f t="shared" si="10"/>
        <v>50.09</v>
      </c>
      <c r="CT6" s="22">
        <f t="shared" si="10"/>
        <v>50.1</v>
      </c>
      <c r="CU6" s="22">
        <f t="shared" si="10"/>
        <v>49.76</v>
      </c>
      <c r="CV6" s="21" t="str">
        <f>IF(CV7="","",IF(CV7="-","【-】","【"&amp;SUBSTITUTE(TEXT(CV7,"#,##0.00"),"-","△")&amp;"】"))</f>
        <v>【59.81】</v>
      </c>
      <c r="CW6" s="22">
        <f>IF(CW7="",NA(),CW7)</f>
        <v>83.11</v>
      </c>
      <c r="CX6" s="22">
        <f t="shared" ref="CX6:DF6" si="11">IF(CX7="",NA(),CX7)</f>
        <v>84.77</v>
      </c>
      <c r="CY6" s="22">
        <f t="shared" si="11"/>
        <v>81.98</v>
      </c>
      <c r="CZ6" s="22">
        <f t="shared" si="11"/>
        <v>83.38</v>
      </c>
      <c r="DA6" s="22">
        <f t="shared" si="11"/>
        <v>85.03</v>
      </c>
      <c r="DB6" s="22">
        <f t="shared" si="11"/>
        <v>78.09</v>
      </c>
      <c r="DC6" s="22">
        <f t="shared" si="11"/>
        <v>78.010000000000005</v>
      </c>
      <c r="DD6" s="22">
        <f t="shared" si="11"/>
        <v>77.599999999999994</v>
      </c>
      <c r="DE6" s="22">
        <f t="shared" si="11"/>
        <v>77.3</v>
      </c>
      <c r="DF6" s="22">
        <f t="shared" si="11"/>
        <v>76.64</v>
      </c>
      <c r="DG6" s="21" t="str">
        <f>IF(DG7="","",IF(DG7="-","【-】","【"&amp;SUBSTITUTE(TEXT(DG7,"#,##0.00"),"-","△")&amp;"】"))</f>
        <v>【89.42】</v>
      </c>
      <c r="DH6" s="22">
        <f>IF(DH7="",NA(),DH7)</f>
        <v>47.21</v>
      </c>
      <c r="DI6" s="22">
        <f t="shared" ref="DI6:DQ6" si="12">IF(DI7="",NA(),DI7)</f>
        <v>48.73</v>
      </c>
      <c r="DJ6" s="22">
        <f t="shared" si="12"/>
        <v>50.09</v>
      </c>
      <c r="DK6" s="22">
        <f t="shared" si="12"/>
        <v>51.18</v>
      </c>
      <c r="DL6" s="22">
        <f t="shared" si="12"/>
        <v>51.02</v>
      </c>
      <c r="DM6" s="22">
        <f t="shared" si="12"/>
        <v>47.31</v>
      </c>
      <c r="DN6" s="22">
        <f t="shared" si="12"/>
        <v>47.5</v>
      </c>
      <c r="DO6" s="22">
        <f t="shared" si="12"/>
        <v>48.41</v>
      </c>
      <c r="DP6" s="22">
        <f t="shared" si="12"/>
        <v>50.02</v>
      </c>
      <c r="DQ6" s="22">
        <f t="shared" si="12"/>
        <v>51.38</v>
      </c>
      <c r="DR6" s="21" t="str">
        <f>IF(DR7="","",IF(DR7="-","【-】","【"&amp;SUBSTITUTE(TEXT(DR7,"#,##0.00"),"-","△")&amp;"】"))</f>
        <v>【52.02】</v>
      </c>
      <c r="DS6" s="22">
        <f>IF(DS7="",NA(),DS7)</f>
        <v>27.06</v>
      </c>
      <c r="DT6" s="22">
        <f t="shared" ref="DT6:EB6" si="13">IF(DT7="",NA(),DT7)</f>
        <v>30.09</v>
      </c>
      <c r="DU6" s="22">
        <f t="shared" si="13"/>
        <v>35.78</v>
      </c>
      <c r="DV6" s="22">
        <f t="shared" si="13"/>
        <v>39.75</v>
      </c>
      <c r="DW6" s="22">
        <f t="shared" si="13"/>
        <v>39.49</v>
      </c>
      <c r="DX6" s="22">
        <f t="shared" si="13"/>
        <v>16.77</v>
      </c>
      <c r="DY6" s="22">
        <f t="shared" si="13"/>
        <v>17.399999999999999</v>
      </c>
      <c r="DZ6" s="22">
        <f t="shared" si="13"/>
        <v>18.64</v>
      </c>
      <c r="EA6" s="22">
        <f t="shared" si="13"/>
        <v>19.510000000000002</v>
      </c>
      <c r="EB6" s="22">
        <f t="shared" si="13"/>
        <v>21.6</v>
      </c>
      <c r="EC6" s="21" t="str">
        <f>IF(EC7="","",IF(EC7="-","【-】","【"&amp;SUBSTITUTE(TEXT(EC7,"#,##0.00"),"-","△")&amp;"】"))</f>
        <v>【25.37】</v>
      </c>
      <c r="ED6" s="22">
        <f>IF(ED7="",NA(),ED7)</f>
        <v>0.09</v>
      </c>
      <c r="EE6" s="22">
        <f t="shared" ref="EE6:EM6" si="14">IF(EE7="",NA(),EE7)</f>
        <v>0.65</v>
      </c>
      <c r="EF6" s="22">
        <f t="shared" si="14"/>
        <v>0.6</v>
      </c>
      <c r="EG6" s="22">
        <f t="shared" si="14"/>
        <v>0.19</v>
      </c>
      <c r="EH6" s="22">
        <f t="shared" si="14"/>
        <v>11.38</v>
      </c>
      <c r="EI6" s="22">
        <f t="shared" si="14"/>
        <v>0.47</v>
      </c>
      <c r="EJ6" s="22">
        <f t="shared" si="14"/>
        <v>0.4</v>
      </c>
      <c r="EK6" s="22">
        <f t="shared" si="14"/>
        <v>0.36</v>
      </c>
      <c r="EL6" s="22">
        <f t="shared" si="14"/>
        <v>0.56999999999999995</v>
      </c>
      <c r="EM6" s="22">
        <f t="shared" si="14"/>
        <v>0.56000000000000005</v>
      </c>
      <c r="EN6" s="21" t="str">
        <f>IF(EN7="","",IF(EN7="-","【-】","【"&amp;SUBSTITUTE(TEXT(EN7,"#,##0.00"),"-","△")&amp;"】"))</f>
        <v>【0.62】</v>
      </c>
    </row>
    <row r="7" spans="1:144" s="23" customFormat="1" x14ac:dyDescent="0.15">
      <c r="A7" s="15"/>
      <c r="B7" s="24">
        <v>2023</v>
      </c>
      <c r="C7" s="24">
        <v>63240</v>
      </c>
      <c r="D7" s="24">
        <v>46</v>
      </c>
      <c r="E7" s="24">
        <v>1</v>
      </c>
      <c r="F7" s="24">
        <v>0</v>
      </c>
      <c r="G7" s="24">
        <v>1</v>
      </c>
      <c r="H7" s="24" t="s">
        <v>93</v>
      </c>
      <c r="I7" s="24" t="s">
        <v>94</v>
      </c>
      <c r="J7" s="24" t="s">
        <v>95</v>
      </c>
      <c r="K7" s="24" t="s">
        <v>96</v>
      </c>
      <c r="L7" s="24" t="s">
        <v>97</v>
      </c>
      <c r="M7" s="24" t="s">
        <v>98</v>
      </c>
      <c r="N7" s="25" t="s">
        <v>99</v>
      </c>
      <c r="O7" s="25">
        <v>58.95</v>
      </c>
      <c r="P7" s="25">
        <v>97.13</v>
      </c>
      <c r="Q7" s="25">
        <v>5060</v>
      </c>
      <c r="R7" s="25">
        <v>7284</v>
      </c>
      <c r="S7" s="25">
        <v>154.08000000000001</v>
      </c>
      <c r="T7" s="25">
        <v>47.27</v>
      </c>
      <c r="U7" s="25">
        <v>6998</v>
      </c>
      <c r="V7" s="25">
        <v>25.01</v>
      </c>
      <c r="W7" s="25">
        <v>279.81</v>
      </c>
      <c r="X7" s="25">
        <v>100.03</v>
      </c>
      <c r="Y7" s="25">
        <v>99.52</v>
      </c>
      <c r="Z7" s="25">
        <v>100.74</v>
      </c>
      <c r="AA7" s="25">
        <v>100.16</v>
      </c>
      <c r="AB7" s="25">
        <v>101.05</v>
      </c>
      <c r="AC7" s="25">
        <v>104.35</v>
      </c>
      <c r="AD7" s="25">
        <v>105.34</v>
      </c>
      <c r="AE7" s="25">
        <v>105.77</v>
      </c>
      <c r="AF7" s="25">
        <v>104.82</v>
      </c>
      <c r="AG7" s="25">
        <v>106.46</v>
      </c>
      <c r="AH7" s="25">
        <v>108.24</v>
      </c>
      <c r="AI7" s="25">
        <v>0</v>
      </c>
      <c r="AJ7" s="25">
        <v>0</v>
      </c>
      <c r="AK7" s="25">
        <v>0</v>
      </c>
      <c r="AL7" s="25">
        <v>0</v>
      </c>
      <c r="AM7" s="25">
        <v>0</v>
      </c>
      <c r="AN7" s="25">
        <v>21.69</v>
      </c>
      <c r="AO7" s="25">
        <v>24.04</v>
      </c>
      <c r="AP7" s="25">
        <v>28.03</v>
      </c>
      <c r="AQ7" s="25">
        <v>26.73</v>
      </c>
      <c r="AR7" s="25">
        <v>27.85</v>
      </c>
      <c r="AS7" s="25">
        <v>1.5</v>
      </c>
      <c r="AT7" s="25">
        <v>616.75</v>
      </c>
      <c r="AU7" s="25">
        <v>530.46</v>
      </c>
      <c r="AV7" s="25">
        <v>543.29</v>
      </c>
      <c r="AW7" s="25">
        <v>523.11</v>
      </c>
      <c r="AX7" s="25">
        <v>504.18</v>
      </c>
      <c r="AY7" s="25">
        <v>301.04000000000002</v>
      </c>
      <c r="AZ7" s="25">
        <v>305.08</v>
      </c>
      <c r="BA7" s="25">
        <v>305.33999999999997</v>
      </c>
      <c r="BB7" s="25">
        <v>310.01</v>
      </c>
      <c r="BC7" s="25">
        <v>311.12</v>
      </c>
      <c r="BD7" s="25">
        <v>243.36</v>
      </c>
      <c r="BE7" s="25">
        <v>411.7</v>
      </c>
      <c r="BF7" s="25">
        <v>462.57</v>
      </c>
      <c r="BG7" s="25">
        <v>408.04</v>
      </c>
      <c r="BH7" s="25">
        <v>409.32</v>
      </c>
      <c r="BI7" s="25">
        <v>433.66</v>
      </c>
      <c r="BJ7" s="25">
        <v>551.62</v>
      </c>
      <c r="BK7" s="25">
        <v>585.59</v>
      </c>
      <c r="BL7" s="25">
        <v>561.34</v>
      </c>
      <c r="BM7" s="25">
        <v>538.33000000000004</v>
      </c>
      <c r="BN7" s="25">
        <v>515.14</v>
      </c>
      <c r="BO7" s="25">
        <v>265.93</v>
      </c>
      <c r="BP7" s="25">
        <v>97.08</v>
      </c>
      <c r="BQ7" s="25">
        <v>85.12</v>
      </c>
      <c r="BR7" s="25">
        <v>96.75</v>
      </c>
      <c r="BS7" s="25">
        <v>94.33</v>
      </c>
      <c r="BT7" s="25">
        <v>92.53</v>
      </c>
      <c r="BU7" s="25">
        <v>87.11</v>
      </c>
      <c r="BV7" s="25">
        <v>82.78</v>
      </c>
      <c r="BW7" s="25">
        <v>84.82</v>
      </c>
      <c r="BX7" s="25">
        <v>82.29</v>
      </c>
      <c r="BY7" s="25">
        <v>84.16</v>
      </c>
      <c r="BZ7" s="25">
        <v>97.82</v>
      </c>
      <c r="CA7" s="25">
        <v>175.31</v>
      </c>
      <c r="CB7" s="25">
        <v>175.67</v>
      </c>
      <c r="CC7" s="25">
        <v>172.84</v>
      </c>
      <c r="CD7" s="25">
        <v>180.57</v>
      </c>
      <c r="CE7" s="25">
        <v>182.29</v>
      </c>
      <c r="CF7" s="25">
        <v>223.98</v>
      </c>
      <c r="CG7" s="25">
        <v>225.09</v>
      </c>
      <c r="CH7" s="25">
        <v>224.82</v>
      </c>
      <c r="CI7" s="25">
        <v>230.85</v>
      </c>
      <c r="CJ7" s="25">
        <v>230.21</v>
      </c>
      <c r="CK7" s="25">
        <v>177.56</v>
      </c>
      <c r="CL7" s="25">
        <v>72.14</v>
      </c>
      <c r="CM7" s="25">
        <v>71.13</v>
      </c>
      <c r="CN7" s="25">
        <v>72.3</v>
      </c>
      <c r="CO7" s="25">
        <v>68.209999999999994</v>
      </c>
      <c r="CP7" s="25">
        <v>67.62</v>
      </c>
      <c r="CQ7" s="25">
        <v>49.64</v>
      </c>
      <c r="CR7" s="25">
        <v>49.38</v>
      </c>
      <c r="CS7" s="25">
        <v>50.09</v>
      </c>
      <c r="CT7" s="25">
        <v>50.1</v>
      </c>
      <c r="CU7" s="25">
        <v>49.76</v>
      </c>
      <c r="CV7" s="25">
        <v>59.81</v>
      </c>
      <c r="CW7" s="25">
        <v>83.11</v>
      </c>
      <c r="CX7" s="25">
        <v>84.77</v>
      </c>
      <c r="CY7" s="25">
        <v>81.98</v>
      </c>
      <c r="CZ7" s="25">
        <v>83.38</v>
      </c>
      <c r="DA7" s="25">
        <v>85.03</v>
      </c>
      <c r="DB7" s="25">
        <v>78.09</v>
      </c>
      <c r="DC7" s="25">
        <v>78.010000000000005</v>
      </c>
      <c r="DD7" s="25">
        <v>77.599999999999994</v>
      </c>
      <c r="DE7" s="25">
        <v>77.3</v>
      </c>
      <c r="DF7" s="25">
        <v>76.64</v>
      </c>
      <c r="DG7" s="25">
        <v>89.42</v>
      </c>
      <c r="DH7" s="25">
        <v>47.21</v>
      </c>
      <c r="DI7" s="25">
        <v>48.73</v>
      </c>
      <c r="DJ7" s="25">
        <v>50.09</v>
      </c>
      <c r="DK7" s="25">
        <v>51.18</v>
      </c>
      <c r="DL7" s="25">
        <v>51.02</v>
      </c>
      <c r="DM7" s="25">
        <v>47.31</v>
      </c>
      <c r="DN7" s="25">
        <v>47.5</v>
      </c>
      <c r="DO7" s="25">
        <v>48.41</v>
      </c>
      <c r="DP7" s="25">
        <v>50.02</v>
      </c>
      <c r="DQ7" s="25">
        <v>51.38</v>
      </c>
      <c r="DR7" s="25">
        <v>52.02</v>
      </c>
      <c r="DS7" s="25">
        <v>27.06</v>
      </c>
      <c r="DT7" s="25">
        <v>30.09</v>
      </c>
      <c r="DU7" s="25">
        <v>35.78</v>
      </c>
      <c r="DV7" s="25">
        <v>39.75</v>
      </c>
      <c r="DW7" s="25">
        <v>39.49</v>
      </c>
      <c r="DX7" s="25">
        <v>16.77</v>
      </c>
      <c r="DY7" s="25">
        <v>17.399999999999999</v>
      </c>
      <c r="DZ7" s="25">
        <v>18.64</v>
      </c>
      <c r="EA7" s="25">
        <v>19.510000000000002</v>
      </c>
      <c r="EB7" s="25">
        <v>21.6</v>
      </c>
      <c r="EC7" s="25">
        <v>25.37</v>
      </c>
      <c r="ED7" s="25">
        <v>0.09</v>
      </c>
      <c r="EE7" s="25">
        <v>0.65</v>
      </c>
      <c r="EF7" s="25">
        <v>0.6</v>
      </c>
      <c r="EG7" s="25">
        <v>0.19</v>
      </c>
      <c r="EH7" s="25">
        <v>11.38</v>
      </c>
      <c r="EI7" s="25">
        <v>0.47</v>
      </c>
      <c r="EJ7" s="25">
        <v>0.4</v>
      </c>
      <c r="EK7" s="25">
        <v>0.36</v>
      </c>
      <c r="EL7" s="25">
        <v>0.56999999999999995</v>
      </c>
      <c r="EM7" s="25">
        <v>0.56000000000000005</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髙橋裕東</cp:lastModifiedBy>
  <cp:lastPrinted>2025-01-29T07:05:22Z</cp:lastPrinted>
  <dcterms:created xsi:type="dcterms:W3CDTF">2025-01-24T06:45:05Z</dcterms:created>
  <dcterms:modified xsi:type="dcterms:W3CDTF">2025-03-03T07:40:06Z</dcterms:modified>
  <cp:category/>
</cp:coreProperties>
</file>