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水道\"/>
    </mc:Choice>
  </mc:AlternateContent>
  <workbookProtection workbookAlgorithmName="SHA-512" workbookHashValue="gXa1BakpSK42T0mxP2LireEocoI5RYTK0FoUsOGY3npQiEiuCW+c6rMReXNUfFI/VSrdJcSkPY5ksytaXSLw8g==" workbookSaltValue="/r6q7XWqXT/jSs2u1bePIA=="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M6" i="5"/>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H85" i="4"/>
  <c r="BB10" i="4"/>
  <c r="AT10" i="4"/>
  <c r="I10" i="4"/>
  <c r="B10" i="4"/>
  <c r="BB8" i="4"/>
  <c r="AT8" i="4"/>
  <c r="AL8" i="4"/>
  <c r="AD8" i="4"/>
  <c r="P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<sst xmlns="http://schemas.openxmlformats.org/spreadsheetml/2006/main" count="228" uniqueCount="114">
  <si>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</si>
  <si>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</si>
  <si>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</si>
  <si>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</si>
  <si>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</si>
  <si>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</si>
  <si>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</si>
  <si>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</si>
  <si>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</si>
  <si>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</si>
  <si>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</si>
  <si>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</si>
  <si>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</si>
  <si>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</si>
  <si>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</si>
  <si>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</si>
  <si>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</si>
  <si>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</si>
  <si>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</si>
  <si>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</si>
  <si>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</si>
  <si>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</si>
  <si>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</si>
  <si>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</si>
  <si>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</si>
  <si>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</si>
  <si>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</si>
  <si>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</si>
  <si>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</si>
  <si>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</si>
  <si>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</si>
  <si>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</si>
  <si>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</si>
  <si>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</si>
  <si>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</si>
  <si>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</si>
  <si>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</si>
  <si>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</si>
  <si>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</si>
  <si>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</si>
  <si>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</si>
  <si>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</si>
  <si>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</si>
  <si>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</si>
  <si>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</si>
  <si>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</si>
  <si>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</si>
  <si>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</si>
  <si>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</si>
  <si>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</si>
  <si>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</si>
  <si>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</si>
  <si>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</si>
  <si>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</si>
  <si>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</si>
  <si>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</si>
  <si>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</si>
  <si>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</si>
  <si>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</si>
  <si>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</si>
  <si>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</si>
  <si>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</si>
  <si>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</si>
  <si>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</si>
  <si>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</si>
  <si>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</si>
  <si>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</si>
  <si>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</si>
  <si>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</si>
  <si>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</si>
  <si>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</si>
  <si>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</si>
  <si>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</si>
  <si>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</si>
  <si>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</si>
  <si>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</si>
  <si>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</si>
  <si>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</si>
  <si>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</si>
  <si>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</si>
  <si>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</si>
  <si>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</si>
  <si>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</si>
  <si>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</si>
  <si>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</si>
  <si>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</si>
  <si>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</si>
  <si>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</si>
  <si>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</si>
  <si>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</si>
  <si>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</si>
  <si>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</si>
  <si>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</si>
  <si>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金山町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</si>
  <si>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</si>
  <si>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</si>
  <si>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</si>
  <si>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</si>
  <si>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</si>
  <si>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</si>
  <si>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</si>
  <si>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</si>
  <si>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</si>
  <si>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</si>
  <si>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</si>
  <si>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</si>
  <si>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</si>
  <si>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</si>
  <si>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</si>
  <si>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</si>
  <si>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</si>
  <si>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収入対策における当町の課題は、井戸水使用が多く有収水量が類似団体と比較して極端に少ないことであります。この課題を解決するため、住民への水道水の安全性ＰＲやリフォーム等に併せた水道水への切り替えを１世帯でも多く促進し、１人１日あたり給水量を増加させ、給水人口が減少していく中でも有収水量を維持していくことが重要です。
　また、経営健全化のための施策として、広域連携を推進し、水道事業に係る費用を抑制するための具体的な検討を実施してまいります。
　今後も事業を継続していくためには、施設の更新や財源の確保が必要となりますが、経営戦略や新水道ビジョンの見直しを図りながら、適正規模での施設維持ができるよう事業健全化に努めていきます。</t>
    <rPh sb="274" eb="276">
      <t>ミナオ</t>
    </rPh>
    <rPh sb="278" eb="279">
      <t>ハカ</t>
    </rPh>
    <phoneticPr fontId="4"/>
  </si>
  <si>
    <t>①経常収支比率について
　前年度と比較すると数値は、3.54%減少しております。一般会計からの繰入金による影響が大きく、安定した経営を行うために、自家用井戸水から水道水への切り替えの促進など料金収入の確保について検討していく必要があります。また、今後、施設更新に伴う事業費の増加など厳しい経営が続くと予測されているため、大規模な施設整備費の財源を確保することが課題となっております。
④企業債残高対給水収益比率について
　２次拡張事業や老朽管の更新事業などの施設整備に要した企業債残高の償還が進み減少傾向にあります。令和5年度末時点での法定耐用年数を経過した管路の割合は3.9％となっておりますが、老朽化した設備及び管路の更新が控えているため、今後増加していくことが予測されます。
⑧有収率について
　冬期間の冷え込みによる凍結防止対策水量の増加などにより総配水量は増加しましたが、漏水調査や老朽管の更新などにより有収率の向上を図っていきます。</t>
    <rPh sb="31" eb="33">
      <t>ゲンショウ</t>
    </rPh>
    <rPh sb="100" eb="102">
      <t>カクホ</t>
    </rPh>
    <rPh sb="280" eb="282">
      <t>カンロ</t>
    </rPh>
    <phoneticPr fontId="4"/>
  </si>
  <si>
    <t>②管路経年化率について
　令和５年度末時点での管路経年化率は3.9％となっております。経年化した管路は今後増加していく見込みであり、老朽化管路更新や施設の耐震化など整備計画を進めていく必要があります。
　経営戦略やアセットマネジメントに基づき、配水区域における老朽化した管路及び設備の更新を実施します。併せて、避難所等の施設への安定した給水が継続できるよう設備の耐震化を図っていきます。
　また、平成２年から平成１１年までに布設した管路の割合が７９％と非常に高くなっているため、アセットマネジメントによる更新時期を検討し、事業の平準化を図っていく必要があります。</t>
    <rPh sb="102" eb="106">
      <t>ケイエイセンリャク</t>
    </rPh>
    <rPh sb="118" eb="119">
      <t>モト</t>
    </rPh>
    <rPh sb="122" eb="124">
      <t>ハイスイ</t>
    </rPh>
    <rPh sb="124" eb="126">
      <t>クイキ</t>
    </rPh>
    <rPh sb="130" eb="132">
      <t>ロウキュウ</t>
    </rPh>
    <rPh sb="132" eb="133">
      <t>カ</t>
    </rPh>
    <rPh sb="135" eb="137">
      <t>カンロ</t>
    </rPh>
    <rPh sb="137" eb="138">
      <t>オヨ</t>
    </rPh>
    <rPh sb="139" eb="141">
      <t>セツビ</t>
    </rPh>
    <rPh sb="142" eb="144">
      <t>コウシン</t>
    </rPh>
    <rPh sb="145" eb="147">
      <t>ジッシ</t>
    </rPh>
    <rPh sb="151" eb="152">
      <t>アワ</t>
    </rPh>
    <rPh sb="155" eb="158">
      <t>ヒナンジョ</t>
    </rPh>
    <rPh sb="158" eb="159">
      <t>トウ</t>
    </rPh>
    <rPh sb="160" eb="162">
      <t>シセツ</t>
    </rPh>
    <rPh sb="164" eb="166">
      <t>アンテイ</t>
    </rPh>
    <rPh sb="168" eb="170">
      <t>キュウスイ</t>
    </rPh>
    <rPh sb="171" eb="173">
      <t>ケイゾク</t>
    </rPh>
    <rPh sb="178" eb="180">
      <t>セツビ</t>
    </rPh>
    <rPh sb="183" eb="184">
      <t>カ</t>
    </rPh>
    <rPh sb="185" eb="18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</si>
</sst>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formatCode="#,##0.00;&quot;△&quot;#,##0.00;&quot;-&quot;">
                  <c:v>0.12</c:v>
                </c:pt>
                <c:pt idx="3" formatCode="#,##0.00;&quot;△&quot;#,##0.00;&quot;-&quot;">
                  <c:v>0.34</c:v>
                </c:pt>
                <c:pt idx="4" formatCode="#,##0.00;&quot;△&quot;#,##0.00;&quot;-&quot;">
                  <c:v>0.82</c:v>
                </c:pt>
              </c:numCache>
            </c:numRef>
          </c:val>
          <c:extLst>
            <c:ext xmlns:c16="http://schemas.microsoft.com/office/drawing/2014/chart" uri="{C3380CC4-5D6E-409C-BE32-E72D297353CC}">
              <c16:uniqueId val="{00000000-86C6-458F-ABA3-AACDBD4F3B6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0.51</c:v>
                </c:pt>
                <c:pt idx="3">
                  <c:v>0.35</c:v>
                </c:pt>
                <c:pt idx="4">
                  <c:v>0.31</c:v>
                </c:pt>
              </c:numCache>
            </c:numRef>
          </c:val>
          <c:smooth val="0"/>
          <c:extLst>
            <c:ext xmlns:c16="http://schemas.microsoft.com/office/drawing/2014/chart" uri="{C3380CC4-5D6E-409C-BE32-E72D297353CC}">
              <c16:uniqueId val="{00000001-86C6-458F-ABA3-AACDBD4F3B6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33.97</c:v>
                </c:pt>
                <c:pt idx="1">
                  <c:v>35.96</c:v>
                </c:pt>
                <c:pt idx="2">
                  <c:v>37.4</c:v>
                </c:pt>
                <c:pt idx="3">
                  <c:v>37.33</c:v>
                </c:pt>
                <c:pt idx="4">
                  <c:v>35.25</c:v>
                </c:pt>
              </c:numCache>
            </c:numRef>
          </c:val>
          <c:extLst>
            <c:ext xmlns:c16="http://schemas.microsoft.com/office/drawing/2014/chart" uri="{C3380CC4-5D6E-409C-BE32-E72D297353CC}">
              <c16:uniqueId val="{00000000-64C4-4C8E-8ECE-E7BC6D9335F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40.19</c:v>
                </c:pt>
                <c:pt idx="3">
                  <c:v>41.14</c:v>
                </c:pt>
                <c:pt idx="4">
                  <c:v>41.02</c:v>
                </c:pt>
              </c:numCache>
            </c:numRef>
          </c:val>
          <c:smooth val="0"/>
          <c:extLst>
            <c:ext xmlns:c16="http://schemas.microsoft.com/office/drawing/2014/chart" uri="{C3380CC4-5D6E-409C-BE32-E72D297353CC}">
              <c16:uniqueId val="{00000001-64C4-4C8E-8ECE-E7BC6D9335F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84.99</c:v>
                </c:pt>
                <c:pt idx="1">
                  <c:v>78.37</c:v>
                </c:pt>
                <c:pt idx="2">
                  <c:v>78.34</c:v>
                </c:pt>
                <c:pt idx="3">
                  <c:v>75.66</c:v>
                </c:pt>
                <c:pt idx="4">
                  <c:v>79.81</c:v>
                </c:pt>
              </c:numCache>
            </c:numRef>
          </c:val>
          <c:extLst>
            <c:ext xmlns:c16="http://schemas.microsoft.com/office/drawing/2014/chart" uri="{C3380CC4-5D6E-409C-BE32-E72D297353CC}">
              <c16:uniqueId val="{00000000-EA0F-45B4-9AA4-830488B9AAD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71.52</c:v>
                </c:pt>
                <c:pt idx="3">
                  <c:v>70.42</c:v>
                </c:pt>
                <c:pt idx="4">
                  <c:v>69.900000000000006</c:v>
                </c:pt>
              </c:numCache>
            </c:numRef>
          </c:val>
          <c:smooth val="0"/>
          <c:extLst>
            <c:ext xmlns:c16="http://schemas.microsoft.com/office/drawing/2014/chart" uri="{C3380CC4-5D6E-409C-BE32-E72D297353CC}">
              <c16:uniqueId val="{00000001-EA0F-45B4-9AA4-830488B9AAD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96.82</c:v>
                </c:pt>
                <c:pt idx="1">
                  <c:v>98.23</c:v>
                </c:pt>
                <c:pt idx="2">
                  <c:v>97.95</c:v>
                </c:pt>
                <c:pt idx="3">
                  <c:v>110.17</c:v>
                </c:pt>
                <c:pt idx="4">
                  <c:v>106.63</c:v>
                </c:pt>
              </c:numCache>
            </c:numRef>
          </c:val>
          <c:extLst>
            <c:ext xmlns:c16="http://schemas.microsoft.com/office/drawing/2014/chart" uri="{C3380CC4-5D6E-409C-BE32-E72D297353CC}">
              <c16:uniqueId val="{00000000-E395-4F14-A3D4-14E47360EF5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108.19</c:v>
                </c:pt>
                <c:pt idx="3">
                  <c:v>106.93</c:v>
                </c:pt>
                <c:pt idx="4">
                  <c:v>109.12</c:v>
                </c:pt>
              </c:numCache>
            </c:numRef>
          </c:val>
          <c:smooth val="0"/>
          <c:extLst>
            <c:ext xmlns:c16="http://schemas.microsoft.com/office/drawing/2014/chart" uri="{C3380CC4-5D6E-409C-BE32-E72D297353CC}">
              <c16:uniqueId val="{00000001-E395-4F14-A3D4-14E47360EF5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43.74</c:v>
                </c:pt>
                <c:pt idx="1">
                  <c:v>45.89</c:v>
                </c:pt>
                <c:pt idx="2">
                  <c:v>47.92</c:v>
                </c:pt>
                <c:pt idx="3">
                  <c:v>49.91</c:v>
                </c:pt>
                <c:pt idx="4">
                  <c:v>52.04</c:v>
                </c:pt>
              </c:numCache>
            </c:numRef>
          </c:val>
          <c:extLst>
            <c:ext xmlns:c16="http://schemas.microsoft.com/office/drawing/2014/chart" uri="{C3380CC4-5D6E-409C-BE32-E72D297353CC}">
              <c16:uniqueId val="{00000000-1737-4768-86BE-F2C4BA3C982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53.4</c:v>
                </c:pt>
                <c:pt idx="3">
                  <c:v>52.14</c:v>
                </c:pt>
                <c:pt idx="4">
                  <c:v>53.49</c:v>
                </c:pt>
              </c:numCache>
            </c:numRef>
          </c:val>
          <c:smooth val="0"/>
          <c:extLst>
            <c:ext xmlns:c16="http://schemas.microsoft.com/office/drawing/2014/chart" uri="{C3380CC4-5D6E-409C-BE32-E72D297353CC}">
              <c16:uniqueId val="{00000001-1737-4768-86BE-F2C4BA3C982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1.32</c:v>
                </c:pt>
                <c:pt idx="1">
                  <c:v>1.75</c:v>
                </c:pt>
                <c:pt idx="2">
                  <c:v>2.81</c:v>
                </c:pt>
                <c:pt idx="3">
                  <c:v>3.15</c:v>
                </c:pt>
                <c:pt idx="4">
                  <c:v>3.91</c:v>
                </c:pt>
              </c:numCache>
            </c:numRef>
          </c:val>
          <c:extLst>
            <c:ext xmlns:c16="http://schemas.microsoft.com/office/drawing/2014/chart" uri="{C3380CC4-5D6E-409C-BE32-E72D297353CC}">
              <c16:uniqueId val="{00000000-5459-4D98-AB1B-913D9CB6048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21.86</c:v>
                </c:pt>
                <c:pt idx="3">
                  <c:v>21.01</c:v>
                </c:pt>
                <c:pt idx="4">
                  <c:v>21.96</c:v>
                </c:pt>
              </c:numCache>
            </c:numRef>
          </c:val>
          <c:smooth val="0"/>
          <c:extLst>
            <c:ext xmlns:c16="http://schemas.microsoft.com/office/drawing/2014/chart" uri="{C3380CC4-5D6E-409C-BE32-E72D297353CC}">
              <c16:uniqueId val="{00000001-5459-4D98-AB1B-913D9CB6048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1.06</c:v>
                </c:pt>
                <c:pt idx="1">
                  <c:v>3.22</c:v>
                </c:pt>
                <c:pt idx="2">
                  <c:v>3.65</c:v>
                </c:pt>
                <c:pt idx="3" formatCode="#,##0.00;&quot;△&quot;#,##0.00">
                  <c:v>0</c:v>
                </c:pt>
                <c:pt idx="4" formatCode="#,##0.00;&quot;△&quot;#,##0.00">
                  <c:v>0</c:v>
                </c:pt>
              </c:numCache>
            </c:numRef>
          </c:val>
          <c:extLst>
            <c:ext xmlns:c16="http://schemas.microsoft.com/office/drawing/2014/chart" uri="{C3380CC4-5D6E-409C-BE32-E72D297353CC}">
              <c16:uniqueId val="{00000000-F461-4350-9F12-12AEBF2F6B1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6.17</c:v>
                </c:pt>
                <c:pt idx="3">
                  <c:v>20.41</c:v>
                </c:pt>
                <c:pt idx="4">
                  <c:v>19.420000000000002</c:v>
                </c:pt>
              </c:numCache>
            </c:numRef>
          </c:val>
          <c:smooth val="0"/>
          <c:extLst>
            <c:ext xmlns:c16="http://schemas.microsoft.com/office/drawing/2014/chart" uri="{C3380CC4-5D6E-409C-BE32-E72D297353CC}">
              <c16:uniqueId val="{00000001-F461-4350-9F12-12AEBF2F6B1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125.34</c:v>
                </c:pt>
                <c:pt idx="1">
                  <c:v>106.08</c:v>
                </c:pt>
                <c:pt idx="2">
                  <c:v>103.12</c:v>
                </c:pt>
                <c:pt idx="3">
                  <c:v>126.62</c:v>
                </c:pt>
                <c:pt idx="4">
                  <c:v>167.78</c:v>
                </c:pt>
              </c:numCache>
            </c:numRef>
          </c:val>
          <c:extLst>
            <c:ext xmlns:c16="http://schemas.microsoft.com/office/drawing/2014/chart" uri="{C3380CC4-5D6E-409C-BE32-E72D297353CC}">
              <c16:uniqueId val="{00000000-0763-446F-A594-668E729A667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367.4</c:v>
                </c:pt>
                <c:pt idx="3">
                  <c:v>345.42</c:v>
                </c:pt>
                <c:pt idx="4">
                  <c:v>315.60000000000002</c:v>
                </c:pt>
              </c:numCache>
            </c:numRef>
          </c:val>
          <c:smooth val="0"/>
          <c:extLst>
            <c:ext xmlns:c16="http://schemas.microsoft.com/office/drawing/2014/chart" uri="{C3380CC4-5D6E-409C-BE32-E72D297353CC}">
              <c16:uniqueId val="{00000001-0763-446F-A594-668E729A667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507.17</c:v>
                </c:pt>
                <c:pt idx="1">
                  <c:v>443.11</c:v>
                </c:pt>
                <c:pt idx="2">
                  <c:v>381.02</c:v>
                </c:pt>
                <c:pt idx="3">
                  <c:v>330.67</c:v>
                </c:pt>
                <c:pt idx="4">
                  <c:v>314.41000000000003</c:v>
                </c:pt>
              </c:numCache>
            </c:numRef>
          </c:val>
          <c:extLst>
            <c:ext xmlns:c16="http://schemas.microsoft.com/office/drawing/2014/chart" uri="{C3380CC4-5D6E-409C-BE32-E72D297353CC}">
              <c16:uniqueId val="{00000000-0346-4B1B-85AC-CA402E5A043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564.99</c:v>
                </c:pt>
                <c:pt idx="3">
                  <c:v>631.39</c:v>
                </c:pt>
                <c:pt idx="4">
                  <c:v>625.11</c:v>
                </c:pt>
              </c:numCache>
            </c:numRef>
          </c:val>
          <c:smooth val="0"/>
          <c:extLst>
            <c:ext xmlns:c16="http://schemas.microsoft.com/office/drawing/2014/chart" uri="{C3380CC4-5D6E-409C-BE32-E72D297353CC}">
              <c16:uniqueId val="{00000001-0346-4B1B-85AC-CA402E5A043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61.88</c:v>
                </c:pt>
                <c:pt idx="1">
                  <c:v>63.93</c:v>
                </c:pt>
                <c:pt idx="2">
                  <c:v>64.88</c:v>
                </c:pt>
                <c:pt idx="3">
                  <c:v>63.38</c:v>
                </c:pt>
                <c:pt idx="4">
                  <c:v>63.8</c:v>
                </c:pt>
              </c:numCache>
            </c:numRef>
          </c:val>
          <c:extLst>
            <c:ext xmlns:c16="http://schemas.microsoft.com/office/drawing/2014/chart" uri="{C3380CC4-5D6E-409C-BE32-E72D297353CC}">
              <c16:uniqueId val="{00000000-F3A1-4332-BB72-95294256618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80.56</c:v>
                </c:pt>
                <c:pt idx="3">
                  <c:v>76.55</c:v>
                </c:pt>
                <c:pt idx="4">
                  <c:v>77.739999999999995</c:v>
                </c:pt>
              </c:numCache>
            </c:numRef>
          </c:val>
          <c:smooth val="0"/>
          <c:extLst>
            <c:ext xmlns:c16="http://schemas.microsoft.com/office/drawing/2014/chart" uri="{C3380CC4-5D6E-409C-BE32-E72D297353CC}">
              <c16:uniqueId val="{00000001-F3A1-4332-BB72-95294256618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458.27</c:v>
                </c:pt>
                <c:pt idx="1">
                  <c:v>451.9</c:v>
                </c:pt>
                <c:pt idx="2">
                  <c:v>438.65</c:v>
                </c:pt>
                <c:pt idx="3">
                  <c:v>449.9</c:v>
                </c:pt>
                <c:pt idx="4">
                  <c:v>444.02</c:v>
                </c:pt>
              </c:numCache>
            </c:numRef>
          </c:val>
          <c:extLst>
            <c:ext xmlns:c16="http://schemas.microsoft.com/office/drawing/2014/chart" uri="{C3380CC4-5D6E-409C-BE32-E72D297353CC}">
              <c16:uniqueId val="{00000000-B6A0-44B6-B229-159591492F9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260.87</c:v>
                </c:pt>
                <c:pt idx="3">
                  <c:v>269.25</c:v>
                </c:pt>
                <c:pt idx="4">
                  <c:v>274.94</c:v>
                </c:pt>
              </c:numCache>
            </c:numRef>
          </c:val>
          <c:smooth val="0"/>
          <c:extLst>
            <c:ext xmlns:c16="http://schemas.microsoft.com/office/drawing/2014/chart" uri="{C3380CC4-5D6E-409C-BE32-E72D297353CC}">
              <c16:uniqueId val="{00000001-B6A0-44B6-B229-159591492F9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山形県　金山町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A9</v>
      </c>
      <c r="X8" s="74"/>
      <c r="Y8" s="74"/>
      <c r="Z8" s="74"/>
      <c r="AA8" s="74"/>
      <c r="AB8" s="74"/>
      <c r="AC8" s="74"/>
      <c r="AD8" s="74" t="str">
        <f>データ!$M$6</f>
        <v>非設置</v>
      </c>
      <c r="AE8" s="74"/>
      <c r="AF8" s="74"/>
      <c r="AG8" s="74"/>
      <c r="AH8" s="74"/>
      <c r="AI8" s="74"/>
      <c r="AJ8" s="74"/>
      <c r="AK8" s="2"/>
      <c r="AL8" s="65">
        <f>データ!$R$6</f>
        <v>4848</v>
      </c>
      <c r="AM8" s="65"/>
      <c r="AN8" s="65"/>
      <c r="AO8" s="65"/>
      <c r="AP8" s="65"/>
      <c r="AQ8" s="65"/>
      <c r="AR8" s="65"/>
      <c r="AS8" s="65"/>
      <c r="AT8" s="36">
        <f>データ!$S$6</f>
        <v>161.66999999999999</v>
      </c>
      <c r="AU8" s="37"/>
      <c r="AV8" s="37"/>
      <c r="AW8" s="37"/>
      <c r="AX8" s="37"/>
      <c r="AY8" s="37"/>
      <c r="AZ8" s="37"/>
      <c r="BA8" s="37"/>
      <c r="BB8" s="54">
        <f>データ!$T$6</f>
        <v>29.99</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85.32</v>
      </c>
      <c r="J10" s="37"/>
      <c r="K10" s="37"/>
      <c r="L10" s="37"/>
      <c r="M10" s="37"/>
      <c r="N10" s="37"/>
      <c r="O10" s="64"/>
      <c r="P10" s="54">
        <f>データ!$P$6</f>
        <v>98.85</v>
      </c>
      <c r="Q10" s="54"/>
      <c r="R10" s="54"/>
      <c r="S10" s="54"/>
      <c r="T10" s="54"/>
      <c r="U10" s="54"/>
      <c r="V10" s="54"/>
      <c r="W10" s="65">
        <f>データ!$Q$6</f>
        <v>5270</v>
      </c>
      <c r="X10" s="65"/>
      <c r="Y10" s="65"/>
      <c r="Z10" s="65"/>
      <c r="AA10" s="65"/>
      <c r="AB10" s="65"/>
      <c r="AC10" s="65"/>
      <c r="AD10" s="2"/>
      <c r="AE10" s="2"/>
      <c r="AF10" s="2"/>
      <c r="AG10" s="2"/>
      <c r="AH10" s="2"/>
      <c r="AI10" s="2"/>
      <c r="AJ10" s="2"/>
      <c r="AK10" s="2"/>
      <c r="AL10" s="65">
        <f>データ!$U$6</f>
        <v>4736</v>
      </c>
      <c r="AM10" s="65"/>
      <c r="AN10" s="65"/>
      <c r="AO10" s="65"/>
      <c r="AP10" s="65"/>
      <c r="AQ10" s="65"/>
      <c r="AR10" s="65"/>
      <c r="AS10" s="65"/>
      <c r="AT10" s="36">
        <f>データ!$V$6</f>
        <v>55</v>
      </c>
      <c r="AU10" s="37"/>
      <c r="AV10" s="37"/>
      <c r="AW10" s="37"/>
      <c r="AX10" s="37"/>
      <c r="AY10" s="37"/>
      <c r="AZ10" s="37"/>
      <c r="BA10" s="37"/>
      <c r="BB10" s="54">
        <f>データ!$W$6</f>
        <v>86.11</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113</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M13dWIcpyyIveuO78oyaDBvExb7e+yU3pn8qZYxEljph+F9fnumOp5KEqX3yIWSnhmLmKaGIELiLh9ez5vDAMA==" saltValue="sO/RP7Cbqp8kraINPkrZB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63614</v>
      </c>
      <c r="D6" s="20">
        <f t="shared" si="3"/>
        <v>46</v>
      </c>
      <c r="E6" s="20">
        <f t="shared" si="3"/>
        <v>1</v>
      </c>
      <c r="F6" s="20">
        <f t="shared" si="3"/>
        <v>0</v>
      </c>
      <c r="G6" s="20">
        <f t="shared" si="3"/>
        <v>1</v>
      </c>
      <c r="H6" s="20" t="str">
        <f t="shared" si="3"/>
        <v>山形県　金山町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85.32</v>
      </c>
      <c r="P6" s="21">
        <f t="shared" si="3"/>
        <v>98.85</v>
      </c>
      <c r="Q6" s="21">
        <f t="shared" si="3"/>
        <v>5270</v>
      </c>
      <c r="R6" s="21">
        <f t="shared" si="3"/>
        <v>4848</v>
      </c>
      <c r="S6" s="21">
        <f t="shared" si="3"/>
        <v>161.66999999999999</v>
      </c>
      <c r="T6" s="21">
        <f t="shared" si="3"/>
        <v>29.99</v>
      </c>
      <c r="U6" s="21">
        <f t="shared" si="3"/>
        <v>4736</v>
      </c>
      <c r="V6" s="21">
        <f t="shared" si="3"/>
        <v>55</v>
      </c>
      <c r="W6" s="21">
        <f t="shared" si="3"/>
        <v>86.11</v>
      </c>
      <c r="X6" s="22">
        <f>IF(X7="",NA(),X7)</f>
        <v>96.82</v>
      </c>
      <c r="Y6" s="22">
        <f t="shared" ref="Y6:AG6" si="4">IF(Y7="",NA(),Y7)</f>
        <v>98.23</v>
      </c>
      <c r="Z6" s="22">
        <f t="shared" si="4"/>
        <v>97.95</v>
      </c>
      <c r="AA6" s="22">
        <f t="shared" si="4"/>
        <v>110.17</v>
      </c>
      <c r="AB6" s="22">
        <f t="shared" si="4"/>
        <v>106.63</v>
      </c>
      <c r="AC6" s="22">
        <f t="shared" si="4"/>
        <v>104.35</v>
      </c>
      <c r="AD6" s="22">
        <f t="shared" si="4"/>
        <v>105.34</v>
      </c>
      <c r="AE6" s="22">
        <f t="shared" si="4"/>
        <v>108.19</v>
      </c>
      <c r="AF6" s="22">
        <f t="shared" si="4"/>
        <v>106.93</v>
      </c>
      <c r="AG6" s="22">
        <f t="shared" si="4"/>
        <v>109.12</v>
      </c>
      <c r="AH6" s="21" t="str">
        <f>IF(AH7="","",IF(AH7="-","【-】","【"&amp;SUBSTITUTE(TEXT(AH7,"#,##0.00"),"-","△")&amp;"】"))</f>
        <v>【108.24】</v>
      </c>
      <c r="AI6" s="22">
        <f>IF(AI7="",NA(),AI7)</f>
        <v>1.06</v>
      </c>
      <c r="AJ6" s="22">
        <f t="shared" ref="AJ6:AR6" si="5">IF(AJ7="",NA(),AJ7)</f>
        <v>3.22</v>
      </c>
      <c r="AK6" s="22">
        <f t="shared" si="5"/>
        <v>3.65</v>
      </c>
      <c r="AL6" s="21">
        <f t="shared" si="5"/>
        <v>0</v>
      </c>
      <c r="AM6" s="21">
        <f t="shared" si="5"/>
        <v>0</v>
      </c>
      <c r="AN6" s="22">
        <f t="shared" si="5"/>
        <v>21.69</v>
      </c>
      <c r="AO6" s="22">
        <f t="shared" si="5"/>
        <v>24.04</v>
      </c>
      <c r="AP6" s="22">
        <f t="shared" si="5"/>
        <v>6.17</v>
      </c>
      <c r="AQ6" s="22">
        <f t="shared" si="5"/>
        <v>20.41</v>
      </c>
      <c r="AR6" s="22">
        <f t="shared" si="5"/>
        <v>19.420000000000002</v>
      </c>
      <c r="AS6" s="21" t="str">
        <f>IF(AS7="","",IF(AS7="-","【-】","【"&amp;SUBSTITUTE(TEXT(AS7,"#,##0.00"),"-","△")&amp;"】"))</f>
        <v>【1.50】</v>
      </c>
      <c r="AT6" s="22">
        <f>IF(AT7="",NA(),AT7)</f>
        <v>125.34</v>
      </c>
      <c r="AU6" s="22">
        <f t="shared" ref="AU6:BC6" si="6">IF(AU7="",NA(),AU7)</f>
        <v>106.08</v>
      </c>
      <c r="AV6" s="22">
        <f t="shared" si="6"/>
        <v>103.12</v>
      </c>
      <c r="AW6" s="22">
        <f t="shared" si="6"/>
        <v>126.62</v>
      </c>
      <c r="AX6" s="22">
        <f t="shared" si="6"/>
        <v>167.78</v>
      </c>
      <c r="AY6" s="22">
        <f t="shared" si="6"/>
        <v>301.04000000000002</v>
      </c>
      <c r="AZ6" s="22">
        <f t="shared" si="6"/>
        <v>305.08</v>
      </c>
      <c r="BA6" s="22">
        <f t="shared" si="6"/>
        <v>367.4</v>
      </c>
      <c r="BB6" s="22">
        <f t="shared" si="6"/>
        <v>345.42</v>
      </c>
      <c r="BC6" s="22">
        <f t="shared" si="6"/>
        <v>315.60000000000002</v>
      </c>
      <c r="BD6" s="21" t="str">
        <f>IF(BD7="","",IF(BD7="-","【-】","【"&amp;SUBSTITUTE(TEXT(BD7,"#,##0.00"),"-","△")&amp;"】"))</f>
        <v>【243.36】</v>
      </c>
      <c r="BE6" s="22">
        <f>IF(BE7="",NA(),BE7)</f>
        <v>507.17</v>
      </c>
      <c r="BF6" s="22">
        <f t="shared" ref="BF6:BN6" si="7">IF(BF7="",NA(),BF7)</f>
        <v>443.11</v>
      </c>
      <c r="BG6" s="22">
        <f t="shared" si="7"/>
        <v>381.02</v>
      </c>
      <c r="BH6" s="22">
        <f t="shared" si="7"/>
        <v>330.67</v>
      </c>
      <c r="BI6" s="22">
        <f t="shared" si="7"/>
        <v>314.41000000000003</v>
      </c>
      <c r="BJ6" s="22">
        <f t="shared" si="7"/>
        <v>551.62</v>
      </c>
      <c r="BK6" s="22">
        <f t="shared" si="7"/>
        <v>585.59</v>
      </c>
      <c r="BL6" s="22">
        <f t="shared" si="7"/>
        <v>564.99</v>
      </c>
      <c r="BM6" s="22">
        <f t="shared" si="7"/>
        <v>631.39</v>
      </c>
      <c r="BN6" s="22">
        <f t="shared" si="7"/>
        <v>625.11</v>
      </c>
      <c r="BO6" s="21" t="str">
        <f>IF(BO7="","",IF(BO7="-","【-】","【"&amp;SUBSTITUTE(TEXT(BO7,"#,##0.00"),"-","△")&amp;"】"))</f>
        <v>【265.93】</v>
      </c>
      <c r="BP6" s="22">
        <f>IF(BP7="",NA(),BP7)</f>
        <v>61.88</v>
      </c>
      <c r="BQ6" s="22">
        <f t="shared" ref="BQ6:BY6" si="8">IF(BQ7="",NA(),BQ7)</f>
        <v>63.93</v>
      </c>
      <c r="BR6" s="22">
        <f t="shared" si="8"/>
        <v>64.88</v>
      </c>
      <c r="BS6" s="22">
        <f t="shared" si="8"/>
        <v>63.38</v>
      </c>
      <c r="BT6" s="22">
        <f t="shared" si="8"/>
        <v>63.8</v>
      </c>
      <c r="BU6" s="22">
        <f t="shared" si="8"/>
        <v>87.11</v>
      </c>
      <c r="BV6" s="22">
        <f t="shared" si="8"/>
        <v>82.78</v>
      </c>
      <c r="BW6" s="22">
        <f t="shared" si="8"/>
        <v>80.56</v>
      </c>
      <c r="BX6" s="22">
        <f t="shared" si="8"/>
        <v>76.55</v>
      </c>
      <c r="BY6" s="22">
        <f t="shared" si="8"/>
        <v>77.739999999999995</v>
      </c>
      <c r="BZ6" s="21" t="str">
        <f>IF(BZ7="","",IF(BZ7="-","【-】","【"&amp;SUBSTITUTE(TEXT(BZ7,"#,##0.00"),"-","△")&amp;"】"))</f>
        <v>【97.82】</v>
      </c>
      <c r="CA6" s="22">
        <f>IF(CA7="",NA(),CA7)</f>
        <v>458.27</v>
      </c>
      <c r="CB6" s="22">
        <f t="shared" ref="CB6:CJ6" si="9">IF(CB7="",NA(),CB7)</f>
        <v>451.9</v>
      </c>
      <c r="CC6" s="22">
        <f t="shared" si="9"/>
        <v>438.65</v>
      </c>
      <c r="CD6" s="22">
        <f t="shared" si="9"/>
        <v>449.9</v>
      </c>
      <c r="CE6" s="22">
        <f t="shared" si="9"/>
        <v>444.02</v>
      </c>
      <c r="CF6" s="22">
        <f t="shared" si="9"/>
        <v>223.98</v>
      </c>
      <c r="CG6" s="22">
        <f t="shared" si="9"/>
        <v>225.09</v>
      </c>
      <c r="CH6" s="22">
        <f t="shared" si="9"/>
        <v>260.87</v>
      </c>
      <c r="CI6" s="22">
        <f t="shared" si="9"/>
        <v>269.25</v>
      </c>
      <c r="CJ6" s="22">
        <f t="shared" si="9"/>
        <v>274.94</v>
      </c>
      <c r="CK6" s="21" t="str">
        <f>IF(CK7="","",IF(CK7="-","【-】","【"&amp;SUBSTITUTE(TEXT(CK7,"#,##0.00"),"-","△")&amp;"】"))</f>
        <v>【177.56】</v>
      </c>
      <c r="CL6" s="22">
        <f>IF(CL7="",NA(),CL7)</f>
        <v>33.97</v>
      </c>
      <c r="CM6" s="22">
        <f t="shared" ref="CM6:CU6" si="10">IF(CM7="",NA(),CM7)</f>
        <v>35.96</v>
      </c>
      <c r="CN6" s="22">
        <f t="shared" si="10"/>
        <v>37.4</v>
      </c>
      <c r="CO6" s="22">
        <f t="shared" si="10"/>
        <v>37.33</v>
      </c>
      <c r="CP6" s="22">
        <f t="shared" si="10"/>
        <v>35.25</v>
      </c>
      <c r="CQ6" s="22">
        <f t="shared" si="10"/>
        <v>49.64</v>
      </c>
      <c r="CR6" s="22">
        <f t="shared" si="10"/>
        <v>49.38</v>
      </c>
      <c r="CS6" s="22">
        <f t="shared" si="10"/>
        <v>40.19</v>
      </c>
      <c r="CT6" s="22">
        <f t="shared" si="10"/>
        <v>41.14</v>
      </c>
      <c r="CU6" s="22">
        <f t="shared" si="10"/>
        <v>41.02</v>
      </c>
      <c r="CV6" s="21" t="str">
        <f>IF(CV7="","",IF(CV7="-","【-】","【"&amp;SUBSTITUTE(TEXT(CV7,"#,##0.00"),"-","△")&amp;"】"))</f>
        <v>【59.81】</v>
      </c>
      <c r="CW6" s="22">
        <f>IF(CW7="",NA(),CW7)</f>
        <v>84.99</v>
      </c>
      <c r="CX6" s="22">
        <f t="shared" ref="CX6:DF6" si="11">IF(CX7="",NA(),CX7)</f>
        <v>78.37</v>
      </c>
      <c r="CY6" s="22">
        <f t="shared" si="11"/>
        <v>78.34</v>
      </c>
      <c r="CZ6" s="22">
        <f t="shared" si="11"/>
        <v>75.66</v>
      </c>
      <c r="DA6" s="22">
        <f t="shared" si="11"/>
        <v>79.81</v>
      </c>
      <c r="DB6" s="22">
        <f t="shared" si="11"/>
        <v>78.09</v>
      </c>
      <c r="DC6" s="22">
        <f t="shared" si="11"/>
        <v>78.010000000000005</v>
      </c>
      <c r="DD6" s="22">
        <f t="shared" si="11"/>
        <v>71.52</v>
      </c>
      <c r="DE6" s="22">
        <f t="shared" si="11"/>
        <v>70.42</v>
      </c>
      <c r="DF6" s="22">
        <f t="shared" si="11"/>
        <v>69.900000000000006</v>
      </c>
      <c r="DG6" s="21" t="str">
        <f>IF(DG7="","",IF(DG7="-","【-】","【"&amp;SUBSTITUTE(TEXT(DG7,"#,##0.00"),"-","△")&amp;"】"))</f>
        <v>【89.42】</v>
      </c>
      <c r="DH6" s="22">
        <f>IF(DH7="",NA(),DH7)</f>
        <v>43.74</v>
      </c>
      <c r="DI6" s="22">
        <f t="shared" ref="DI6:DQ6" si="12">IF(DI7="",NA(),DI7)</f>
        <v>45.89</v>
      </c>
      <c r="DJ6" s="22">
        <f t="shared" si="12"/>
        <v>47.92</v>
      </c>
      <c r="DK6" s="22">
        <f t="shared" si="12"/>
        <v>49.91</v>
      </c>
      <c r="DL6" s="22">
        <f t="shared" si="12"/>
        <v>52.04</v>
      </c>
      <c r="DM6" s="22">
        <f t="shared" si="12"/>
        <v>47.31</v>
      </c>
      <c r="DN6" s="22">
        <f t="shared" si="12"/>
        <v>47.5</v>
      </c>
      <c r="DO6" s="22">
        <f t="shared" si="12"/>
        <v>53.4</v>
      </c>
      <c r="DP6" s="22">
        <f t="shared" si="12"/>
        <v>52.14</v>
      </c>
      <c r="DQ6" s="22">
        <f t="shared" si="12"/>
        <v>53.49</v>
      </c>
      <c r="DR6" s="21" t="str">
        <f>IF(DR7="","",IF(DR7="-","【-】","【"&amp;SUBSTITUTE(TEXT(DR7,"#,##0.00"),"-","△")&amp;"】"))</f>
        <v>【52.02】</v>
      </c>
      <c r="DS6" s="22">
        <f>IF(DS7="",NA(),DS7)</f>
        <v>1.32</v>
      </c>
      <c r="DT6" s="22">
        <f t="shared" ref="DT6:EB6" si="13">IF(DT7="",NA(),DT7)</f>
        <v>1.75</v>
      </c>
      <c r="DU6" s="22">
        <f t="shared" si="13"/>
        <v>2.81</v>
      </c>
      <c r="DV6" s="22">
        <f t="shared" si="13"/>
        <v>3.15</v>
      </c>
      <c r="DW6" s="22">
        <f t="shared" si="13"/>
        <v>3.91</v>
      </c>
      <c r="DX6" s="22">
        <f t="shared" si="13"/>
        <v>16.77</v>
      </c>
      <c r="DY6" s="22">
        <f t="shared" si="13"/>
        <v>17.399999999999999</v>
      </c>
      <c r="DZ6" s="22">
        <f t="shared" si="13"/>
        <v>21.86</v>
      </c>
      <c r="EA6" s="22">
        <f t="shared" si="13"/>
        <v>21.01</v>
      </c>
      <c r="EB6" s="22">
        <f t="shared" si="13"/>
        <v>21.96</v>
      </c>
      <c r="EC6" s="21" t="str">
        <f>IF(EC7="","",IF(EC7="-","【-】","【"&amp;SUBSTITUTE(TEXT(EC7,"#,##0.00"),"-","△")&amp;"】"))</f>
        <v>【25.37】</v>
      </c>
      <c r="ED6" s="21">
        <f>IF(ED7="",NA(),ED7)</f>
        <v>0</v>
      </c>
      <c r="EE6" s="21">
        <f t="shared" ref="EE6:EM6" si="14">IF(EE7="",NA(),EE7)</f>
        <v>0</v>
      </c>
      <c r="EF6" s="22">
        <f t="shared" si="14"/>
        <v>0.12</v>
      </c>
      <c r="EG6" s="22">
        <f t="shared" si="14"/>
        <v>0.34</v>
      </c>
      <c r="EH6" s="22">
        <f t="shared" si="14"/>
        <v>0.82</v>
      </c>
      <c r="EI6" s="22">
        <f t="shared" si="14"/>
        <v>0.47</v>
      </c>
      <c r="EJ6" s="22">
        <f t="shared" si="14"/>
        <v>0.4</v>
      </c>
      <c r="EK6" s="22">
        <f t="shared" si="14"/>
        <v>0.51</v>
      </c>
      <c r="EL6" s="22">
        <f t="shared" si="14"/>
        <v>0.35</v>
      </c>
      <c r="EM6" s="22">
        <f t="shared" si="14"/>
        <v>0.31</v>
      </c>
      <c r="EN6" s="21" t="str">
        <f>IF(EN7="","",IF(EN7="-","【-】","【"&amp;SUBSTITUTE(TEXT(EN7,"#,##0.00"),"-","△")&amp;"】"))</f>
        <v>【0.62】</v>
      </c>
    </row>
    <row r="7" spans="1:144" s="23" customFormat="1" x14ac:dyDescent="0.15">
      <c r="A7" s="15"/>
      <c r="B7" s="24">
        <v>2023</v>
      </c>
      <c r="C7" s="24">
        <v>63614</v>
      </c>
      <c r="D7" s="24">
        <v>46</v>
      </c>
      <c r="E7" s="24">
        <v>1</v>
      </c>
      <c r="F7" s="24">
        <v>0</v>
      </c>
      <c r="G7" s="24">
        <v>1</v>
      </c>
      <c r="H7" s="24" t="s">
        <v>93</v>
      </c>
      <c r="I7" s="24" t="s">
        <v>94</v>
      </c>
      <c r="J7" s="24" t="s">
        <v>95</v>
      </c>
      <c r="K7" s="24" t="s">
        <v>96</v>
      </c>
      <c r="L7" s="24" t="s">
        <v>97</v>
      </c>
      <c r="M7" s="24" t="s">
        <v>98</v>
      </c>
      <c r="N7" s="25" t="s">
        <v>99</v>
      </c>
      <c r="O7" s="25">
        <v>85.32</v>
      </c>
      <c r="P7" s="25">
        <v>98.85</v>
      </c>
      <c r="Q7" s="25">
        <v>5270</v>
      </c>
      <c r="R7" s="25">
        <v>4848</v>
      </c>
      <c r="S7" s="25">
        <v>161.66999999999999</v>
      </c>
      <c r="T7" s="25">
        <v>29.99</v>
      </c>
      <c r="U7" s="25">
        <v>4736</v>
      </c>
      <c r="V7" s="25">
        <v>55</v>
      </c>
      <c r="W7" s="25">
        <v>86.11</v>
      </c>
      <c r="X7" s="25">
        <v>96.82</v>
      </c>
      <c r="Y7" s="25">
        <v>98.23</v>
      </c>
      <c r="Z7" s="25">
        <v>97.95</v>
      </c>
      <c r="AA7" s="25">
        <v>110.17</v>
      </c>
      <c r="AB7" s="25">
        <v>106.63</v>
      </c>
      <c r="AC7" s="25">
        <v>104.35</v>
      </c>
      <c r="AD7" s="25">
        <v>105.34</v>
      </c>
      <c r="AE7" s="25">
        <v>108.19</v>
      </c>
      <c r="AF7" s="25">
        <v>106.93</v>
      </c>
      <c r="AG7" s="25">
        <v>109.12</v>
      </c>
      <c r="AH7" s="25">
        <v>108.24</v>
      </c>
      <c r="AI7" s="25">
        <v>1.06</v>
      </c>
      <c r="AJ7" s="25">
        <v>3.22</v>
      </c>
      <c r="AK7" s="25">
        <v>3.65</v>
      </c>
      <c r="AL7" s="25">
        <v>0</v>
      </c>
      <c r="AM7" s="25">
        <v>0</v>
      </c>
      <c r="AN7" s="25">
        <v>21.69</v>
      </c>
      <c r="AO7" s="25">
        <v>24.04</v>
      </c>
      <c r="AP7" s="25">
        <v>6.17</v>
      </c>
      <c r="AQ7" s="25">
        <v>20.41</v>
      </c>
      <c r="AR7" s="25">
        <v>19.420000000000002</v>
      </c>
      <c r="AS7" s="25">
        <v>1.5</v>
      </c>
      <c r="AT7" s="25">
        <v>125.34</v>
      </c>
      <c r="AU7" s="25">
        <v>106.08</v>
      </c>
      <c r="AV7" s="25">
        <v>103.12</v>
      </c>
      <c r="AW7" s="25">
        <v>126.62</v>
      </c>
      <c r="AX7" s="25">
        <v>167.78</v>
      </c>
      <c r="AY7" s="25">
        <v>301.04000000000002</v>
      </c>
      <c r="AZ7" s="25">
        <v>305.08</v>
      </c>
      <c r="BA7" s="25">
        <v>367.4</v>
      </c>
      <c r="BB7" s="25">
        <v>345.42</v>
      </c>
      <c r="BC7" s="25">
        <v>315.60000000000002</v>
      </c>
      <c r="BD7" s="25">
        <v>243.36</v>
      </c>
      <c r="BE7" s="25">
        <v>507.17</v>
      </c>
      <c r="BF7" s="25">
        <v>443.11</v>
      </c>
      <c r="BG7" s="25">
        <v>381.02</v>
      </c>
      <c r="BH7" s="25">
        <v>330.67</v>
      </c>
      <c r="BI7" s="25">
        <v>314.41000000000003</v>
      </c>
      <c r="BJ7" s="25">
        <v>551.62</v>
      </c>
      <c r="BK7" s="25">
        <v>585.59</v>
      </c>
      <c r="BL7" s="25">
        <v>564.99</v>
      </c>
      <c r="BM7" s="25">
        <v>631.39</v>
      </c>
      <c r="BN7" s="25">
        <v>625.11</v>
      </c>
      <c r="BO7" s="25">
        <v>265.93</v>
      </c>
      <c r="BP7" s="25">
        <v>61.88</v>
      </c>
      <c r="BQ7" s="25">
        <v>63.93</v>
      </c>
      <c r="BR7" s="25">
        <v>64.88</v>
      </c>
      <c r="BS7" s="25">
        <v>63.38</v>
      </c>
      <c r="BT7" s="25">
        <v>63.8</v>
      </c>
      <c r="BU7" s="25">
        <v>87.11</v>
      </c>
      <c r="BV7" s="25">
        <v>82.78</v>
      </c>
      <c r="BW7" s="25">
        <v>80.56</v>
      </c>
      <c r="BX7" s="25">
        <v>76.55</v>
      </c>
      <c r="BY7" s="25">
        <v>77.739999999999995</v>
      </c>
      <c r="BZ7" s="25">
        <v>97.82</v>
      </c>
      <c r="CA7" s="25">
        <v>458.27</v>
      </c>
      <c r="CB7" s="25">
        <v>451.9</v>
      </c>
      <c r="CC7" s="25">
        <v>438.65</v>
      </c>
      <c r="CD7" s="25">
        <v>449.9</v>
      </c>
      <c r="CE7" s="25">
        <v>444.02</v>
      </c>
      <c r="CF7" s="25">
        <v>223.98</v>
      </c>
      <c r="CG7" s="25">
        <v>225.09</v>
      </c>
      <c r="CH7" s="25">
        <v>260.87</v>
      </c>
      <c r="CI7" s="25">
        <v>269.25</v>
      </c>
      <c r="CJ7" s="25">
        <v>274.94</v>
      </c>
      <c r="CK7" s="25">
        <v>177.56</v>
      </c>
      <c r="CL7" s="25">
        <v>33.97</v>
      </c>
      <c r="CM7" s="25">
        <v>35.96</v>
      </c>
      <c r="CN7" s="25">
        <v>37.4</v>
      </c>
      <c r="CO7" s="25">
        <v>37.33</v>
      </c>
      <c r="CP7" s="25">
        <v>35.25</v>
      </c>
      <c r="CQ7" s="25">
        <v>49.64</v>
      </c>
      <c r="CR7" s="25">
        <v>49.38</v>
      </c>
      <c r="CS7" s="25">
        <v>40.19</v>
      </c>
      <c r="CT7" s="25">
        <v>41.14</v>
      </c>
      <c r="CU7" s="25">
        <v>41.02</v>
      </c>
      <c r="CV7" s="25">
        <v>59.81</v>
      </c>
      <c r="CW7" s="25">
        <v>84.99</v>
      </c>
      <c r="CX7" s="25">
        <v>78.37</v>
      </c>
      <c r="CY7" s="25">
        <v>78.34</v>
      </c>
      <c r="CZ7" s="25">
        <v>75.66</v>
      </c>
      <c r="DA7" s="25">
        <v>79.81</v>
      </c>
      <c r="DB7" s="25">
        <v>78.09</v>
      </c>
      <c r="DC7" s="25">
        <v>78.010000000000005</v>
      </c>
      <c r="DD7" s="25">
        <v>71.52</v>
      </c>
      <c r="DE7" s="25">
        <v>70.42</v>
      </c>
      <c r="DF7" s="25">
        <v>69.900000000000006</v>
      </c>
      <c r="DG7" s="25">
        <v>89.42</v>
      </c>
      <c r="DH7" s="25">
        <v>43.74</v>
      </c>
      <c r="DI7" s="25">
        <v>45.89</v>
      </c>
      <c r="DJ7" s="25">
        <v>47.92</v>
      </c>
      <c r="DK7" s="25">
        <v>49.91</v>
      </c>
      <c r="DL7" s="25">
        <v>52.04</v>
      </c>
      <c r="DM7" s="25">
        <v>47.31</v>
      </c>
      <c r="DN7" s="25">
        <v>47.5</v>
      </c>
      <c r="DO7" s="25">
        <v>53.4</v>
      </c>
      <c r="DP7" s="25">
        <v>52.14</v>
      </c>
      <c r="DQ7" s="25">
        <v>53.49</v>
      </c>
      <c r="DR7" s="25">
        <v>52.02</v>
      </c>
      <c r="DS7" s="25">
        <v>1.32</v>
      </c>
      <c r="DT7" s="25">
        <v>1.75</v>
      </c>
      <c r="DU7" s="25">
        <v>2.81</v>
      </c>
      <c r="DV7" s="25">
        <v>3.15</v>
      </c>
      <c r="DW7" s="25">
        <v>3.91</v>
      </c>
      <c r="DX7" s="25">
        <v>16.77</v>
      </c>
      <c r="DY7" s="25">
        <v>17.399999999999999</v>
      </c>
      <c r="DZ7" s="25">
        <v>21.86</v>
      </c>
      <c r="EA7" s="25">
        <v>21.01</v>
      </c>
      <c r="EB7" s="25">
        <v>21.96</v>
      </c>
      <c r="EC7" s="25">
        <v>25.37</v>
      </c>
      <c r="ED7" s="25">
        <v>0</v>
      </c>
      <c r="EE7" s="25">
        <v>0</v>
      </c>
      <c r="EF7" s="25">
        <v>0.12</v>
      </c>
      <c r="EG7" s="25">
        <v>0.34</v>
      </c>
      <c r="EH7" s="25">
        <v>0.82</v>
      </c>
      <c r="EI7" s="25">
        <v>0.47</v>
      </c>
      <c r="EJ7" s="25">
        <v>0.4</v>
      </c>
      <c r="EK7" s="25">
        <v>0.51</v>
      </c>
      <c r="EL7" s="25">
        <v>0.35</v>
      </c>
      <c r="EM7" s="25">
        <v>0.31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髙橋裕東</cp:lastModifiedBy>
  <dcterms:created xsi:type="dcterms:W3CDTF">2025-01-24T06:45:06Z</dcterms:created>
  <dcterms:modified xsi:type="dcterms:W3CDTF">2025-03-03T07:40:52Z</dcterms:modified>
  <cp:category/>
</cp:coreProperties>
</file>