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RUXSdQLwGXD7Z5TVsNkud4CPfDNgWAPqm2I67rU0GrNMl4Hcuql2AjXfEGwyKJefzp11NKNAoZiSEV8n6ybGJA==" workbookSaltValue="lNxWyQRGTxcubasPBtxHHw==" workbookSpinCount="100000" lockStructure="1"/>
  <bookViews>
    <workbookView xWindow="0" yWindow="0" windowWidth="28800" windowHeight="1221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P10" i="4" s="1"/>
  <c r="O6" i="5"/>
  <c r="N6" i="5"/>
  <c r="B10" i="4" s="1"/>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E85" i="4"/>
  <c r="BB10" i="4"/>
  <c r="I10" i="4"/>
  <c r="AT8" i="4"/>
  <c r="AL8" i="4"/>
  <c r="P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<sst xmlns="http://schemas.openxmlformats.org/spreadsheetml/2006/main" count="228" uniqueCount="114">
  <si>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</si>
  <si>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</si>
  <si>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</si>
  <si>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</si>
  <si>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</si>
  <si>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</si>
  <si>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</si>
  <si>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</si>
  <si>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</si>
  <si>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</si>
  <si>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</si>
  <si>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</si>
  <si>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</si>
  <si>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</si>
  <si>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</si>
  <si>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</si>
  <si>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</si>
  <si>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</si>
  <si>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</si>
  <si>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</si>
  <si>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</si>
  <si>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</si>
  <si>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</si>
  <si>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</si>
  <si>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</si>
  <si>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</si>
  <si>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</si>
  <si>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</si>
  <si>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</si>
  <si>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</si>
  <si>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</si>
  <si>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</si>
  <si>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</si>
  <si>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</si>
  <si>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</si>
  <si>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</si>
  <si>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</si>
  <si>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</si>
  <si>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</si>
  <si>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</si>
  <si>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</si>
  <si>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</si>
  <si>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</si>
  <si>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</si>
  <si>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</si>
  <si>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</si>
  <si>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</si>
  <si>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</si>
  <si>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</si>
  <si>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</si>
  <si>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</si>
  <si>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</si>
  <si>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</si>
  <si>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</si>
  <si>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</si>
  <si>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</si>
  <si>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</si>
  <si>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</si>
  <si>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</si>
  <si>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</si>
  <si>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</si>
  <si>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</si>
  <si>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</si>
  <si>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</si>
  <si>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</si>
  <si>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</si>
  <si>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</si>
  <si>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</si>
  <si>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</si>
  <si>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</si>
  <si>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</si>
  <si>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</si>
  <si>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</si>
  <si>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</si>
  <si>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</si>
  <si>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</si>
  <si>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</si>
  <si>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</si>
  <si>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</si>
  <si>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</si>
  <si>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</si>
  <si>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</si>
  <si>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</si>
  <si>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</si>
  <si>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</si>
  <si>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</si>
  <si>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</si>
  <si>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</si>
  <si>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</si>
  <si>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</si>
  <si>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</si>
  <si>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</si>
  <si>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</si>
  <si>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舟形町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</si>
  <si>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</si>
  <si>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</si>
  <si>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</si>
  <si>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</si>
  <si>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</si>
  <si>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</si>
  <si>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</si>
  <si>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</si>
  <si>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</si>
  <si>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</si>
  <si>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</si>
  <si>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</si>
  <si>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</si>
  <si>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</si>
  <si>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</si>
  <si>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</si>
  <si>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</si>
  <si>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給水収益が人口減少等により前年度比2.37％の
　減収したものの、高料金対策にかかる繰入れを行
　うなど総収益は3.65％増加した。費用についても
　修繕費用等の減少により前年度比4％減少し比率
　が改善した。
②累積欠損金比率
　　減価償却費の影響が大きい。
④企業債残高対給水収益比率
　　企業債残高が高い要因は、下水道整備に併せ老
　朽管の布設替費用に投資したためである。
⑤料金回収率
　　減価償却費の影響が極めて大きい。
⑥給水原価
　　減価償却費の影響が極めて大きい。</t>
    <rPh sb="1" eb="7">
      <t>ケイジョウシュウシヒリツ</t>
    </rPh>
    <rPh sb="10" eb="14">
      <t>キュウスイシュウエキ</t>
    </rPh>
    <rPh sb="15" eb="19">
      <t>ジンコウゲンショウ</t>
    </rPh>
    <rPh sb="19" eb="20">
      <t>トウ</t>
    </rPh>
    <rPh sb="23" eb="27">
      <t>ゼンネンドヒ</t>
    </rPh>
    <rPh sb="35" eb="37">
      <t>ゲンシュウ</t>
    </rPh>
    <rPh sb="43" eb="48">
      <t>コウリョウキンタイサク</t>
    </rPh>
    <rPh sb="52" eb="54">
      <t>クリイ</t>
    </rPh>
    <rPh sb="56" eb="57">
      <t>オコナ</t>
    </rPh>
    <rPh sb="62" eb="65">
      <t>ソウシュウエキ</t>
    </rPh>
    <rPh sb="71" eb="73">
      <t>ゾウカ</t>
    </rPh>
    <rPh sb="76" eb="78">
      <t>ヒヨウ</t>
    </rPh>
    <rPh sb="85" eb="87">
      <t>シュウゼン</t>
    </rPh>
    <rPh sb="87" eb="89">
      <t>ヒヨウ</t>
    </rPh>
    <rPh sb="89" eb="90">
      <t>トウ</t>
    </rPh>
    <rPh sb="91" eb="93">
      <t>ゲンショウ</t>
    </rPh>
    <rPh sb="96" eb="99">
      <t>ゼンネンド</t>
    </rPh>
    <rPh sb="99" eb="100">
      <t>ヒ</t>
    </rPh>
    <rPh sb="102" eb="104">
      <t>ゲンショウ</t>
    </rPh>
    <rPh sb="105" eb="107">
      <t>ヒリツ</t>
    </rPh>
    <rPh sb="110" eb="112">
      <t>カイゼン</t>
    </rPh>
    <rPh sb="117" eb="119">
      <t>ルイセキ</t>
    </rPh>
    <rPh sb="119" eb="122">
      <t>ケッソンキン</t>
    </rPh>
    <rPh sb="122" eb="124">
      <t>ヒリツ</t>
    </rPh>
    <rPh sb="127" eb="132">
      <t>ゲンカショウキャクヒ</t>
    </rPh>
    <rPh sb="133" eb="135">
      <t>エイキョウ</t>
    </rPh>
    <rPh sb="136" eb="137">
      <t>オオ</t>
    </rPh>
    <rPh sb="142" eb="147">
      <t>キギョウサイザンダカ</t>
    </rPh>
    <rPh sb="147" eb="148">
      <t>タイ</t>
    </rPh>
    <rPh sb="148" eb="152">
      <t>キュウスイシュウエキ</t>
    </rPh>
    <rPh sb="152" eb="154">
      <t>ヒリツ</t>
    </rPh>
    <rPh sb="157" eb="160">
      <t>キギョウサイ</t>
    </rPh>
    <rPh sb="160" eb="162">
      <t>ザンダカ</t>
    </rPh>
    <rPh sb="163" eb="164">
      <t>タカ</t>
    </rPh>
    <rPh sb="165" eb="167">
      <t>ヨウイン</t>
    </rPh>
    <rPh sb="169" eb="172">
      <t>ゲスイドウ</t>
    </rPh>
    <rPh sb="172" eb="174">
      <t>セイビ</t>
    </rPh>
    <rPh sb="175" eb="176">
      <t>アワ</t>
    </rPh>
    <rPh sb="183" eb="186">
      <t>フセツガ</t>
    </rPh>
    <rPh sb="186" eb="188">
      <t>ヒヨウ</t>
    </rPh>
    <rPh sb="189" eb="191">
      <t>トウシ</t>
    </rPh>
    <rPh sb="201" eb="206">
      <t>リョウキンカイシュウリツ</t>
    </rPh>
    <rPh sb="209" eb="214">
      <t>ゲンカショウキャクヒ</t>
    </rPh>
    <rPh sb="215" eb="217">
      <t>エイキョウ</t>
    </rPh>
    <rPh sb="218" eb="219">
      <t>キワ</t>
    </rPh>
    <rPh sb="221" eb="222">
      <t>オオ</t>
    </rPh>
    <rPh sb="227" eb="231">
      <t>キュウスイゲンカ</t>
    </rPh>
    <rPh sb="234" eb="239">
      <t>ゲンカショウキャクヒ</t>
    </rPh>
    <rPh sb="240" eb="242">
      <t>エイキョウ</t>
    </rPh>
    <rPh sb="243" eb="244">
      <t>キワ</t>
    </rPh>
    <rPh sb="246" eb="247">
      <t>オオ</t>
    </rPh>
    <phoneticPr fontId="4"/>
  </si>
  <si>
    <t>　耐用年数を基準にして順次更新していく考えである。</t>
    <rPh sb="1" eb="3">
      <t>タイヨウ</t>
    </rPh>
    <rPh sb="3" eb="5">
      <t>ネンスウ</t>
    </rPh>
    <rPh sb="6" eb="8">
      <t>キジュン</t>
    </rPh>
    <rPh sb="11" eb="13">
      <t>ジュンジ</t>
    </rPh>
    <rPh sb="13" eb="15">
      <t>コウシン</t>
    </rPh>
    <rPh sb="19" eb="20">
      <t>カンガ</t>
    </rPh>
    <phoneticPr fontId="4"/>
  </si>
  <si>
    <t>　人口減少等による給水収益の減少や管路等設備の更新による経費の増加が見込まれる。アセットマネジメント計画、経営戦略の見直しを行い、料金改定の検討や経費抑制を図り健全な事業運営を目指していく。</t>
    <rPh sb="1" eb="5">
      <t>ジンコウゲンショウ</t>
    </rPh>
    <rPh sb="5" eb="6">
      <t>トウ</t>
    </rPh>
    <rPh sb="9" eb="13">
      <t>キュウスイシュウエキ</t>
    </rPh>
    <rPh sb="14" eb="16">
      <t>ゲンショウ</t>
    </rPh>
    <rPh sb="17" eb="20">
      <t>カンロトウ</t>
    </rPh>
    <rPh sb="20" eb="22">
      <t>セツビ</t>
    </rPh>
    <rPh sb="23" eb="25">
      <t>コウシン</t>
    </rPh>
    <rPh sb="28" eb="30">
      <t>ケイヒ</t>
    </rPh>
    <rPh sb="31" eb="33">
      <t>ゾウカ</t>
    </rPh>
    <rPh sb="34" eb="36">
      <t>ミコ</t>
    </rPh>
    <rPh sb="50" eb="52">
      <t>ケイカク</t>
    </rPh>
    <rPh sb="53" eb="57">
      <t>ケイエイセンリャク</t>
    </rPh>
    <rPh sb="58" eb="60">
      <t>ミナオ</t>
    </rPh>
    <rPh sb="62" eb="63">
      <t>オコナ</t>
    </rPh>
    <rPh sb="65" eb="67">
      <t>リョウキン</t>
    </rPh>
    <rPh sb="67" eb="69">
      <t>カイテイ</t>
    </rPh>
    <rPh sb="70" eb="72">
      <t>ケントウ</t>
    </rPh>
    <rPh sb="73" eb="75">
      <t>ケイヒ</t>
    </rPh>
    <rPh sb="75" eb="77">
      <t>ヨクセイ</t>
    </rPh>
    <rPh sb="78" eb="79">
      <t>ハカ</t>
    </rPh>
    <rPh sb="80" eb="82">
      <t>ケンゼン</t>
    </rPh>
    <rPh sb="83" eb="87">
      <t>ジギョウウンエイ</t>
    </rPh>
    <rPh sb="88" eb="9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</si>
</sst>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D-4ABF-9657-577590642A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0.51</c:v>
                </c:pt>
                <c:pt idx="3">
                  <c:v>0.35</c:v>
                </c:pt>
                <c:pt idx="4">
                  <c:v>0.31</c:v>
                </c:pt>
              </c:numCache>
            </c:numRef>
          </c:val>
          <c:smooth val="0"/>
          <c:extLst>
            <c:ext xmlns:c16="http://schemas.microsoft.com/office/drawing/2014/chart" uri="{C3380CC4-5D6E-409C-BE32-E72D297353CC}">
              <c16:uniqueId val="{00000001-ABDD-4ABF-9657-577590642A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70.13</c:v>
                </c:pt>
                <c:pt idx="1">
                  <c:v>80.61</c:v>
                </c:pt>
                <c:pt idx="2">
                  <c:v>74.39</c:v>
                </c:pt>
                <c:pt idx="3">
                  <c:v>78.19</c:v>
                </c:pt>
                <c:pt idx="4">
                  <c:v>74.819999999999993</c:v>
                </c:pt>
              </c:numCache>
            </c:numRef>
          </c:val>
          <c:extLst>
            <c:ext xmlns:c16="http://schemas.microsoft.com/office/drawing/2014/chart" uri="{C3380CC4-5D6E-409C-BE32-E72D297353CC}">
              <c16:uniqueId val="{00000000-E8A9-4B53-92E9-CF7B8439E8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40.19</c:v>
                </c:pt>
                <c:pt idx="3">
                  <c:v>41.14</c:v>
                </c:pt>
                <c:pt idx="4">
                  <c:v>41.02</c:v>
                </c:pt>
              </c:numCache>
            </c:numRef>
          </c:val>
          <c:smooth val="0"/>
          <c:extLst>
            <c:ext xmlns:c16="http://schemas.microsoft.com/office/drawing/2014/chart" uri="{C3380CC4-5D6E-409C-BE32-E72D297353CC}">
              <c16:uniqueId val="{00000001-E8A9-4B53-92E9-CF7B8439E8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84.56</c:v>
                </c:pt>
                <c:pt idx="1">
                  <c:v>74.790000000000006</c:v>
                </c:pt>
                <c:pt idx="2">
                  <c:v>77.17</c:v>
                </c:pt>
                <c:pt idx="3">
                  <c:v>71.709999999999994</c:v>
                </c:pt>
                <c:pt idx="4">
                  <c:v>73.099999999999994</c:v>
                </c:pt>
              </c:numCache>
            </c:numRef>
          </c:val>
          <c:extLst>
            <c:ext xmlns:c16="http://schemas.microsoft.com/office/drawing/2014/chart" uri="{C3380CC4-5D6E-409C-BE32-E72D297353CC}">
              <c16:uniqueId val="{00000000-C3CF-4882-8A54-6B9CDEF74A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71.52</c:v>
                </c:pt>
                <c:pt idx="3">
                  <c:v>70.42</c:v>
                </c:pt>
                <c:pt idx="4">
                  <c:v>69.900000000000006</c:v>
                </c:pt>
              </c:numCache>
            </c:numRef>
          </c:val>
          <c:smooth val="0"/>
          <c:extLst>
            <c:ext xmlns:c16="http://schemas.microsoft.com/office/drawing/2014/chart" uri="{C3380CC4-5D6E-409C-BE32-E72D297353CC}">
              <c16:uniqueId val="{00000001-C3CF-4882-8A54-6B9CDEF74A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91.92</c:v>
                </c:pt>
                <c:pt idx="1">
                  <c:v>98.43</c:v>
                </c:pt>
                <c:pt idx="2">
                  <c:v>96.74</c:v>
                </c:pt>
                <c:pt idx="3">
                  <c:v>92.57</c:v>
                </c:pt>
                <c:pt idx="4">
                  <c:v>99.95</c:v>
                </c:pt>
              </c:numCache>
            </c:numRef>
          </c:val>
          <c:extLst>
            <c:ext xmlns:c16="http://schemas.microsoft.com/office/drawing/2014/chart" uri="{C3380CC4-5D6E-409C-BE32-E72D297353CC}">
              <c16:uniqueId val="{00000000-B3F3-4AA5-A426-9E5D1FAE2F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108.19</c:v>
                </c:pt>
                <c:pt idx="3">
                  <c:v>106.93</c:v>
                </c:pt>
                <c:pt idx="4">
                  <c:v>109.12</c:v>
                </c:pt>
              </c:numCache>
            </c:numRef>
          </c:val>
          <c:smooth val="0"/>
          <c:extLst>
            <c:ext xmlns:c16="http://schemas.microsoft.com/office/drawing/2014/chart" uri="{C3380CC4-5D6E-409C-BE32-E72D297353CC}">
              <c16:uniqueId val="{00000001-B3F3-4AA5-A426-9E5D1FAE2F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53.11</c:v>
                </c:pt>
                <c:pt idx="1">
                  <c:v>55.31</c:v>
                </c:pt>
                <c:pt idx="2">
                  <c:v>57.12</c:v>
                </c:pt>
                <c:pt idx="3">
                  <c:v>59.16</c:v>
                </c:pt>
                <c:pt idx="4">
                  <c:v>61.12</c:v>
                </c:pt>
              </c:numCache>
            </c:numRef>
          </c:val>
          <c:extLst>
            <c:ext xmlns:c16="http://schemas.microsoft.com/office/drawing/2014/chart" uri="{C3380CC4-5D6E-409C-BE32-E72D297353CC}">
              <c16:uniqueId val="{00000000-2648-497D-A71D-EF13CE7AEA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53.4</c:v>
                </c:pt>
                <c:pt idx="3">
                  <c:v>52.14</c:v>
                </c:pt>
                <c:pt idx="4">
                  <c:v>53.49</c:v>
                </c:pt>
              </c:numCache>
            </c:numRef>
          </c:val>
          <c:smooth val="0"/>
          <c:extLst>
            <c:ext xmlns:c16="http://schemas.microsoft.com/office/drawing/2014/chart" uri="{C3380CC4-5D6E-409C-BE32-E72D297353CC}">
              <c16:uniqueId val="{00000001-2648-497D-A71D-EF13CE7AEA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0-4C42-B0BD-94DC9E21A1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21.86</c:v>
                </c:pt>
                <c:pt idx="3">
                  <c:v>21.01</c:v>
                </c:pt>
                <c:pt idx="4">
                  <c:v>21.96</c:v>
                </c:pt>
              </c:numCache>
            </c:numRef>
          </c:val>
          <c:smooth val="0"/>
          <c:extLst>
            <c:ext xmlns:c16="http://schemas.microsoft.com/office/drawing/2014/chart" uri="{C3380CC4-5D6E-409C-BE32-E72D297353CC}">
              <c16:uniqueId val="{00000001-9A50-4C42-B0BD-94DC9E21A1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48.29</c:v>
                </c:pt>
                <c:pt idx="1">
                  <c:v>50.67</c:v>
                </c:pt>
                <c:pt idx="2">
                  <c:v>59.17</c:v>
                </c:pt>
                <c:pt idx="3">
                  <c:v>75.209999999999994</c:v>
                </c:pt>
                <c:pt idx="4">
                  <c:v>76.67</c:v>
                </c:pt>
              </c:numCache>
            </c:numRef>
          </c:val>
          <c:extLst>
            <c:ext xmlns:c16="http://schemas.microsoft.com/office/drawing/2014/chart" uri="{C3380CC4-5D6E-409C-BE32-E72D297353CC}">
              <c16:uniqueId val="{00000000-3A1F-4C7F-A62C-36FA294492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6.17</c:v>
                </c:pt>
                <c:pt idx="3">
                  <c:v>20.41</c:v>
                </c:pt>
                <c:pt idx="4">
                  <c:v>19.420000000000002</c:v>
                </c:pt>
              </c:numCache>
            </c:numRef>
          </c:val>
          <c:smooth val="0"/>
          <c:extLst>
            <c:ext xmlns:c16="http://schemas.microsoft.com/office/drawing/2014/chart" uri="{C3380CC4-5D6E-409C-BE32-E72D297353CC}">
              <c16:uniqueId val="{00000001-3A1F-4C7F-A62C-36FA294492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94.27</c:v>
                </c:pt>
                <c:pt idx="1">
                  <c:v>88.71</c:v>
                </c:pt>
                <c:pt idx="2">
                  <c:v>80.17</c:v>
                </c:pt>
                <c:pt idx="3">
                  <c:v>49.36</c:v>
                </c:pt>
                <c:pt idx="4">
                  <c:v>33.42</c:v>
                </c:pt>
              </c:numCache>
            </c:numRef>
          </c:val>
          <c:extLst>
            <c:ext xmlns:c16="http://schemas.microsoft.com/office/drawing/2014/chart" uri="{C3380CC4-5D6E-409C-BE32-E72D297353CC}">
              <c16:uniqueId val="{00000000-3B4D-4022-A2BE-6A0FCAC8D5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367.4</c:v>
                </c:pt>
                <c:pt idx="3">
                  <c:v>345.42</c:v>
                </c:pt>
                <c:pt idx="4">
                  <c:v>315.60000000000002</c:v>
                </c:pt>
              </c:numCache>
            </c:numRef>
          </c:val>
          <c:smooth val="0"/>
          <c:extLst>
            <c:ext xmlns:c16="http://schemas.microsoft.com/office/drawing/2014/chart" uri="{C3380CC4-5D6E-409C-BE32-E72D297353CC}">
              <c16:uniqueId val="{00000001-3B4D-4022-A2BE-6A0FCAC8D5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1189.07</c:v>
                </c:pt>
                <c:pt idx="1">
                  <c:v>1082.17</c:v>
                </c:pt>
                <c:pt idx="2">
                  <c:v>1073.6500000000001</c:v>
                </c:pt>
                <c:pt idx="3">
                  <c:v>999.47</c:v>
                </c:pt>
                <c:pt idx="4">
                  <c:v>920.23</c:v>
                </c:pt>
              </c:numCache>
            </c:numRef>
          </c:val>
          <c:extLst>
            <c:ext xmlns:c16="http://schemas.microsoft.com/office/drawing/2014/chart" uri="{C3380CC4-5D6E-409C-BE32-E72D297353CC}">
              <c16:uniqueId val="{00000000-1309-44E8-B655-0B3346FFEF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564.99</c:v>
                </c:pt>
                <c:pt idx="3">
                  <c:v>631.39</c:v>
                </c:pt>
                <c:pt idx="4">
                  <c:v>625.11</c:v>
                </c:pt>
              </c:numCache>
            </c:numRef>
          </c:val>
          <c:smooth val="0"/>
          <c:extLst>
            <c:ext xmlns:c16="http://schemas.microsoft.com/office/drawing/2014/chart" uri="{C3380CC4-5D6E-409C-BE32-E72D297353CC}">
              <c16:uniqueId val="{00000001-1309-44E8-B655-0B3346FFEF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77.61</c:v>
                </c:pt>
                <c:pt idx="1">
                  <c:v>87.5</c:v>
                </c:pt>
                <c:pt idx="2">
                  <c:v>85.46</c:v>
                </c:pt>
                <c:pt idx="3">
                  <c:v>79.989999999999995</c:v>
                </c:pt>
                <c:pt idx="4">
                  <c:v>82.91</c:v>
                </c:pt>
              </c:numCache>
            </c:numRef>
          </c:val>
          <c:extLst>
            <c:ext xmlns:c16="http://schemas.microsoft.com/office/drawing/2014/chart" uri="{C3380CC4-5D6E-409C-BE32-E72D297353CC}">
              <c16:uniqueId val="{00000000-152E-4997-A98C-B7292ECD59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80.56</c:v>
                </c:pt>
                <c:pt idx="3">
                  <c:v>76.55</c:v>
                </c:pt>
                <c:pt idx="4">
                  <c:v>77.739999999999995</c:v>
                </c:pt>
              </c:numCache>
            </c:numRef>
          </c:val>
          <c:smooth val="0"/>
          <c:extLst>
            <c:ext xmlns:c16="http://schemas.microsoft.com/office/drawing/2014/chart" uri="{C3380CC4-5D6E-409C-BE32-E72D297353CC}">
              <c16:uniqueId val="{00000001-152E-4997-A98C-B7292ECD59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244.66</c:v>
                </c:pt>
                <c:pt idx="1">
                  <c:v>217.79</c:v>
                </c:pt>
                <c:pt idx="2">
                  <c:v>223.09</c:v>
                </c:pt>
                <c:pt idx="3">
                  <c:v>239.49</c:v>
                </c:pt>
                <c:pt idx="4">
                  <c:v>230.65</c:v>
                </c:pt>
              </c:numCache>
            </c:numRef>
          </c:val>
          <c:extLst>
            <c:ext xmlns:c16="http://schemas.microsoft.com/office/drawing/2014/chart" uri="{C3380CC4-5D6E-409C-BE32-E72D297353CC}">
              <c16:uniqueId val="{00000000-DD5E-44B5-883D-48AA0CDD5F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260.87</c:v>
                </c:pt>
                <c:pt idx="3">
                  <c:v>269.25</c:v>
                </c:pt>
                <c:pt idx="4">
                  <c:v>274.94</c:v>
                </c:pt>
              </c:numCache>
            </c:numRef>
          </c:val>
          <c:smooth val="0"/>
          <c:extLst>
            <c:ext xmlns:c16="http://schemas.microsoft.com/office/drawing/2014/chart" uri="{C3380CC4-5D6E-409C-BE32-E72D297353CC}">
              <c16:uniqueId val="{00000001-DD5E-44B5-883D-48AA0CDD5F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舟形町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4771</v>
      </c>
      <c r="AM8" s="44"/>
      <c r="AN8" s="44"/>
      <c r="AO8" s="44"/>
      <c r="AP8" s="44"/>
      <c r="AQ8" s="44"/>
      <c r="AR8" s="44"/>
      <c r="AS8" s="44"/>
      <c r="AT8" s="45">
        <f>データ!$S$6</f>
        <v>119.03</v>
      </c>
      <c r="AU8" s="46"/>
      <c r="AV8" s="46"/>
      <c r="AW8" s="46"/>
      <c r="AX8" s="46"/>
      <c r="AY8" s="46"/>
      <c r="AZ8" s="46"/>
      <c r="BA8" s="46"/>
      <c r="BB8" s="47">
        <f>データ!$T$6</f>
        <v>40.08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59.76</v>
      </c>
      <c r="J10" s="46"/>
      <c r="K10" s="46"/>
      <c r="L10" s="46"/>
      <c r="M10" s="46"/>
      <c r="N10" s="46"/>
      <c r="O10" s="80"/>
      <c r="P10" s="47">
        <f>データ!$P$6</f>
        <v>99.64</v>
      </c>
      <c r="Q10" s="47"/>
      <c r="R10" s="47"/>
      <c r="S10" s="47"/>
      <c r="T10" s="47"/>
      <c r="U10" s="47"/>
      <c r="V10" s="47"/>
      <c r="W10" s="44">
        <f>データ!$Q$6</f>
        <v>3850</v>
      </c>
      <c r="X10" s="44"/>
      <c r="Y10" s="44"/>
      <c r="Z10" s="44"/>
      <c r="AA10" s="44"/>
      <c r="AB10" s="44"/>
      <c r="AC10" s="44"/>
      <c r="AD10" s="2"/>
      <c r="AE10" s="2"/>
      <c r="AF10" s="2"/>
      <c r="AG10" s="2"/>
      <c r="AH10" s="2"/>
      <c r="AI10" s="2"/>
      <c r="AJ10" s="2"/>
      <c r="AK10" s="2"/>
      <c r="AL10" s="44">
        <f>データ!$U$6</f>
        <v>4744</v>
      </c>
      <c r="AM10" s="44"/>
      <c r="AN10" s="44"/>
      <c r="AO10" s="44"/>
      <c r="AP10" s="44"/>
      <c r="AQ10" s="44"/>
      <c r="AR10" s="44"/>
      <c r="AS10" s="44"/>
      <c r="AT10" s="45">
        <f>データ!$V$6</f>
        <v>15</v>
      </c>
      <c r="AU10" s="46"/>
      <c r="AV10" s="46"/>
      <c r="AW10" s="46"/>
      <c r="AX10" s="46"/>
      <c r="AY10" s="46"/>
      <c r="AZ10" s="46"/>
      <c r="BA10" s="46"/>
      <c r="BB10" s="47">
        <f>データ!$W$6</f>
        <v>316.27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CMIoPt6FH7/frLbnY5xaV8tq8Lr1LBG4gcSeRJiJ/p3qTtQz7TTZQwbxRgp39S1j1eTZOLTTyII8Rx0oaDkAg==" saltValue="SOvzmZtqz9HWsltVOiEet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63631</v>
      </c>
      <c r="D6" s="20">
        <f t="shared" si="3"/>
        <v>46</v>
      </c>
      <c r="E6" s="20">
        <f t="shared" si="3"/>
        <v>1</v>
      </c>
      <c r="F6" s="20">
        <f t="shared" si="3"/>
        <v>0</v>
      </c>
      <c r="G6" s="20">
        <f t="shared" si="3"/>
        <v>1</v>
      </c>
      <c r="H6" s="20" t="str">
        <f t="shared" si="3"/>
        <v>山形県　舟形町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59.76</v>
      </c>
      <c r="P6" s="21">
        <f t="shared" si="3"/>
        <v>99.64</v>
      </c>
      <c r="Q6" s="21">
        <f t="shared" si="3"/>
        <v>3850</v>
      </c>
      <c r="R6" s="21">
        <f t="shared" si="3"/>
        <v>4771</v>
      </c>
      <c r="S6" s="21">
        <f t="shared" si="3"/>
        <v>119.03</v>
      </c>
      <c r="T6" s="21">
        <f t="shared" si="3"/>
        <v>40.08</v>
      </c>
      <c r="U6" s="21">
        <f t="shared" si="3"/>
        <v>4744</v>
      </c>
      <c r="V6" s="21">
        <f t="shared" si="3"/>
        <v>15</v>
      </c>
      <c r="W6" s="21">
        <f t="shared" si="3"/>
        <v>316.27</v>
      </c>
      <c r="X6" s="22">
        <f>IF(X7="",NA(),X7)</f>
        <v>91.92</v>
      </c>
      <c r="Y6" s="22">
        <f t="shared" ref="Y6:AG6" si="4">IF(Y7="",NA(),Y7)</f>
        <v>98.43</v>
      </c>
      <c r="Z6" s="22">
        <f t="shared" si="4"/>
        <v>96.74</v>
      </c>
      <c r="AA6" s="22">
        <f t="shared" si="4"/>
        <v>92.57</v>
      </c>
      <c r="AB6" s="22">
        <f t="shared" si="4"/>
        <v>99.95</v>
      </c>
      <c r="AC6" s="22">
        <f t="shared" si="4"/>
        <v>104.35</v>
      </c>
      <c r="AD6" s="22">
        <f t="shared" si="4"/>
        <v>105.34</v>
      </c>
      <c r="AE6" s="22">
        <f t="shared" si="4"/>
        <v>108.19</v>
      </c>
      <c r="AF6" s="22">
        <f t="shared" si="4"/>
        <v>106.93</v>
      </c>
      <c r="AG6" s="22">
        <f t="shared" si="4"/>
        <v>109.12</v>
      </c>
      <c r="AH6" s="21" t="str">
        <f>IF(AH7="","",IF(AH7="-","【-】","【"&amp;SUBSTITUTE(TEXT(AH7,"#,##0.00"),"-","△")&amp;"】"))</f>
        <v>【108.24】</v>
      </c>
      <c r="AI6" s="22">
        <f>IF(AI7="",NA(),AI7)</f>
        <v>48.29</v>
      </c>
      <c r="AJ6" s="22">
        <f t="shared" ref="AJ6:AR6" si="5">IF(AJ7="",NA(),AJ7)</f>
        <v>50.67</v>
      </c>
      <c r="AK6" s="22">
        <f t="shared" si="5"/>
        <v>59.17</v>
      </c>
      <c r="AL6" s="22">
        <f t="shared" si="5"/>
        <v>75.209999999999994</v>
      </c>
      <c r="AM6" s="22">
        <f t="shared" si="5"/>
        <v>76.67</v>
      </c>
      <c r="AN6" s="22">
        <f t="shared" si="5"/>
        <v>21.69</v>
      </c>
      <c r="AO6" s="22">
        <f t="shared" si="5"/>
        <v>24.04</v>
      </c>
      <c r="AP6" s="22">
        <f t="shared" si="5"/>
        <v>6.17</v>
      </c>
      <c r="AQ6" s="22">
        <f t="shared" si="5"/>
        <v>20.41</v>
      </c>
      <c r="AR6" s="22">
        <f t="shared" si="5"/>
        <v>19.420000000000002</v>
      </c>
      <c r="AS6" s="21" t="str">
        <f>IF(AS7="","",IF(AS7="-","【-】","【"&amp;SUBSTITUTE(TEXT(AS7,"#,##0.00"),"-","△")&amp;"】"))</f>
        <v>【1.50】</v>
      </c>
      <c r="AT6" s="22">
        <f>IF(AT7="",NA(),AT7)</f>
        <v>94.27</v>
      </c>
      <c r="AU6" s="22">
        <f t="shared" ref="AU6:BC6" si="6">IF(AU7="",NA(),AU7)</f>
        <v>88.71</v>
      </c>
      <c r="AV6" s="22">
        <f t="shared" si="6"/>
        <v>80.17</v>
      </c>
      <c r="AW6" s="22">
        <f t="shared" si="6"/>
        <v>49.36</v>
      </c>
      <c r="AX6" s="22">
        <f t="shared" si="6"/>
        <v>33.42</v>
      </c>
      <c r="AY6" s="22">
        <f t="shared" si="6"/>
        <v>301.04000000000002</v>
      </c>
      <c r="AZ6" s="22">
        <f t="shared" si="6"/>
        <v>305.08</v>
      </c>
      <c r="BA6" s="22">
        <f t="shared" si="6"/>
        <v>367.4</v>
      </c>
      <c r="BB6" s="22">
        <f t="shared" si="6"/>
        <v>345.42</v>
      </c>
      <c r="BC6" s="22">
        <f t="shared" si="6"/>
        <v>315.60000000000002</v>
      </c>
      <c r="BD6" s="21" t="str">
        <f>IF(BD7="","",IF(BD7="-","【-】","【"&amp;SUBSTITUTE(TEXT(BD7,"#,##0.00"),"-","△")&amp;"】"))</f>
        <v>【243.36】</v>
      </c>
      <c r="BE6" s="22">
        <f>IF(BE7="",NA(),BE7)</f>
        <v>1189.07</v>
      </c>
      <c r="BF6" s="22">
        <f t="shared" ref="BF6:BN6" si="7">IF(BF7="",NA(),BF7)</f>
        <v>1082.17</v>
      </c>
      <c r="BG6" s="22">
        <f t="shared" si="7"/>
        <v>1073.6500000000001</v>
      </c>
      <c r="BH6" s="22">
        <f t="shared" si="7"/>
        <v>999.47</v>
      </c>
      <c r="BI6" s="22">
        <f t="shared" si="7"/>
        <v>920.23</v>
      </c>
      <c r="BJ6" s="22">
        <f t="shared" si="7"/>
        <v>551.62</v>
      </c>
      <c r="BK6" s="22">
        <f t="shared" si="7"/>
        <v>585.59</v>
      </c>
      <c r="BL6" s="22">
        <f t="shared" si="7"/>
        <v>564.99</v>
      </c>
      <c r="BM6" s="22">
        <f t="shared" si="7"/>
        <v>631.39</v>
      </c>
      <c r="BN6" s="22">
        <f t="shared" si="7"/>
        <v>625.11</v>
      </c>
      <c r="BO6" s="21" t="str">
        <f>IF(BO7="","",IF(BO7="-","【-】","【"&amp;SUBSTITUTE(TEXT(BO7,"#,##0.00"),"-","△")&amp;"】"))</f>
        <v>【265.93】</v>
      </c>
      <c r="BP6" s="22">
        <f>IF(BP7="",NA(),BP7)</f>
        <v>77.61</v>
      </c>
      <c r="BQ6" s="22">
        <f t="shared" ref="BQ6:BY6" si="8">IF(BQ7="",NA(),BQ7)</f>
        <v>87.5</v>
      </c>
      <c r="BR6" s="22">
        <f t="shared" si="8"/>
        <v>85.46</v>
      </c>
      <c r="BS6" s="22">
        <f t="shared" si="8"/>
        <v>79.989999999999995</v>
      </c>
      <c r="BT6" s="22">
        <f t="shared" si="8"/>
        <v>82.91</v>
      </c>
      <c r="BU6" s="22">
        <f t="shared" si="8"/>
        <v>87.11</v>
      </c>
      <c r="BV6" s="22">
        <f t="shared" si="8"/>
        <v>82.78</v>
      </c>
      <c r="BW6" s="22">
        <f t="shared" si="8"/>
        <v>80.56</v>
      </c>
      <c r="BX6" s="22">
        <f t="shared" si="8"/>
        <v>76.55</v>
      </c>
      <c r="BY6" s="22">
        <f t="shared" si="8"/>
        <v>77.739999999999995</v>
      </c>
      <c r="BZ6" s="21" t="str">
        <f>IF(BZ7="","",IF(BZ7="-","【-】","【"&amp;SUBSTITUTE(TEXT(BZ7,"#,##0.00"),"-","△")&amp;"】"))</f>
        <v>【97.82】</v>
      </c>
      <c r="CA6" s="22">
        <f>IF(CA7="",NA(),CA7)</f>
        <v>244.66</v>
      </c>
      <c r="CB6" s="22">
        <f t="shared" ref="CB6:CJ6" si="9">IF(CB7="",NA(),CB7)</f>
        <v>217.79</v>
      </c>
      <c r="CC6" s="22">
        <f t="shared" si="9"/>
        <v>223.09</v>
      </c>
      <c r="CD6" s="22">
        <f t="shared" si="9"/>
        <v>239.49</v>
      </c>
      <c r="CE6" s="22">
        <f t="shared" si="9"/>
        <v>230.65</v>
      </c>
      <c r="CF6" s="22">
        <f t="shared" si="9"/>
        <v>223.98</v>
      </c>
      <c r="CG6" s="22">
        <f t="shared" si="9"/>
        <v>225.09</v>
      </c>
      <c r="CH6" s="22">
        <f t="shared" si="9"/>
        <v>260.87</v>
      </c>
      <c r="CI6" s="22">
        <f t="shared" si="9"/>
        <v>269.25</v>
      </c>
      <c r="CJ6" s="22">
        <f t="shared" si="9"/>
        <v>274.94</v>
      </c>
      <c r="CK6" s="21" t="str">
        <f>IF(CK7="","",IF(CK7="-","【-】","【"&amp;SUBSTITUTE(TEXT(CK7,"#,##0.00"),"-","△")&amp;"】"))</f>
        <v>【177.56】</v>
      </c>
      <c r="CL6" s="22">
        <f>IF(CL7="",NA(),CL7)</f>
        <v>70.13</v>
      </c>
      <c r="CM6" s="22">
        <f t="shared" ref="CM6:CU6" si="10">IF(CM7="",NA(),CM7)</f>
        <v>80.61</v>
      </c>
      <c r="CN6" s="22">
        <f t="shared" si="10"/>
        <v>74.39</v>
      </c>
      <c r="CO6" s="22">
        <f t="shared" si="10"/>
        <v>78.19</v>
      </c>
      <c r="CP6" s="22">
        <f t="shared" si="10"/>
        <v>74.819999999999993</v>
      </c>
      <c r="CQ6" s="22">
        <f t="shared" si="10"/>
        <v>49.64</v>
      </c>
      <c r="CR6" s="22">
        <f t="shared" si="10"/>
        <v>49.38</v>
      </c>
      <c r="CS6" s="22">
        <f t="shared" si="10"/>
        <v>40.19</v>
      </c>
      <c r="CT6" s="22">
        <f t="shared" si="10"/>
        <v>41.14</v>
      </c>
      <c r="CU6" s="22">
        <f t="shared" si="10"/>
        <v>41.02</v>
      </c>
      <c r="CV6" s="21" t="str">
        <f>IF(CV7="","",IF(CV7="-","【-】","【"&amp;SUBSTITUTE(TEXT(CV7,"#,##0.00"),"-","△")&amp;"】"))</f>
        <v>【59.81】</v>
      </c>
      <c r="CW6" s="22">
        <f>IF(CW7="",NA(),CW7)</f>
        <v>84.56</v>
      </c>
      <c r="CX6" s="22">
        <f t="shared" ref="CX6:DF6" si="11">IF(CX7="",NA(),CX7)</f>
        <v>74.790000000000006</v>
      </c>
      <c r="CY6" s="22">
        <f t="shared" si="11"/>
        <v>77.17</v>
      </c>
      <c r="CZ6" s="22">
        <f t="shared" si="11"/>
        <v>71.709999999999994</v>
      </c>
      <c r="DA6" s="22">
        <f t="shared" si="11"/>
        <v>73.099999999999994</v>
      </c>
      <c r="DB6" s="22">
        <f t="shared" si="11"/>
        <v>78.09</v>
      </c>
      <c r="DC6" s="22">
        <f t="shared" si="11"/>
        <v>78.010000000000005</v>
      </c>
      <c r="DD6" s="22">
        <f t="shared" si="11"/>
        <v>71.52</v>
      </c>
      <c r="DE6" s="22">
        <f t="shared" si="11"/>
        <v>70.42</v>
      </c>
      <c r="DF6" s="22">
        <f t="shared" si="11"/>
        <v>69.900000000000006</v>
      </c>
      <c r="DG6" s="21" t="str">
        <f>IF(DG7="","",IF(DG7="-","【-】","【"&amp;SUBSTITUTE(TEXT(DG7,"#,##0.00"),"-","△")&amp;"】"))</f>
        <v>【89.42】</v>
      </c>
      <c r="DH6" s="22">
        <f>IF(DH7="",NA(),DH7)</f>
        <v>53.11</v>
      </c>
      <c r="DI6" s="22">
        <f t="shared" ref="DI6:DQ6" si="12">IF(DI7="",NA(),DI7)</f>
        <v>55.31</v>
      </c>
      <c r="DJ6" s="22">
        <f t="shared" si="12"/>
        <v>57.12</v>
      </c>
      <c r="DK6" s="22">
        <f t="shared" si="12"/>
        <v>59.16</v>
      </c>
      <c r="DL6" s="22">
        <f t="shared" si="12"/>
        <v>61.12</v>
      </c>
      <c r="DM6" s="22">
        <f t="shared" si="12"/>
        <v>47.31</v>
      </c>
      <c r="DN6" s="22">
        <f t="shared" si="12"/>
        <v>47.5</v>
      </c>
      <c r="DO6" s="22">
        <f t="shared" si="12"/>
        <v>53.4</v>
      </c>
      <c r="DP6" s="22">
        <f t="shared" si="12"/>
        <v>52.14</v>
      </c>
      <c r="DQ6" s="22">
        <f t="shared" si="12"/>
        <v>53.49</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0.51</v>
      </c>
      <c r="EL6" s="22">
        <f t="shared" si="14"/>
        <v>0.35</v>
      </c>
      <c r="EM6" s="22">
        <f t="shared" si="14"/>
        <v>0.31</v>
      </c>
      <c r="EN6" s="21" t="str">
        <f>IF(EN7="","",IF(EN7="-","【-】","【"&amp;SUBSTITUTE(TEXT(EN7,"#,##0.00"),"-","△")&amp;"】"))</f>
        <v>【0.62】</v>
      </c>
    </row>
    <row r="7" spans="1:144" s="23" customFormat="1" x14ac:dyDescent="0.15">
      <c r="A7" s="15"/>
      <c r="B7" s="24">
        <v>2023</v>
      </c>
      <c r="C7" s="24">
        <v>63631</v>
      </c>
      <c r="D7" s="24">
        <v>46</v>
      </c>
      <c r="E7" s="24">
        <v>1</v>
      </c>
      <c r="F7" s="24">
        <v>0</v>
      </c>
      <c r="G7" s="24">
        <v>1</v>
      </c>
      <c r="H7" s="24" t="s">
        <v>93</v>
      </c>
      <c r="I7" s="24" t="s">
        <v>94</v>
      </c>
      <c r="J7" s="24" t="s">
        <v>95</v>
      </c>
      <c r="K7" s="24" t="s">
        <v>96</v>
      </c>
      <c r="L7" s="24" t="s">
        <v>97</v>
      </c>
      <c r="M7" s="24" t="s">
        <v>98</v>
      </c>
      <c r="N7" s="25" t="s">
        <v>99</v>
      </c>
      <c r="O7" s="25">
        <v>59.76</v>
      </c>
      <c r="P7" s="25">
        <v>99.64</v>
      </c>
      <c r="Q7" s="25">
        <v>3850</v>
      </c>
      <c r="R7" s="25">
        <v>4771</v>
      </c>
      <c r="S7" s="25">
        <v>119.03</v>
      </c>
      <c r="T7" s="25">
        <v>40.08</v>
      </c>
      <c r="U7" s="25">
        <v>4744</v>
      </c>
      <c r="V7" s="25">
        <v>15</v>
      </c>
      <c r="W7" s="25">
        <v>316.27</v>
      </c>
      <c r="X7" s="25">
        <v>91.92</v>
      </c>
      <c r="Y7" s="25">
        <v>98.43</v>
      </c>
      <c r="Z7" s="25">
        <v>96.74</v>
      </c>
      <c r="AA7" s="25">
        <v>92.57</v>
      </c>
      <c r="AB7" s="25">
        <v>99.95</v>
      </c>
      <c r="AC7" s="25">
        <v>104.35</v>
      </c>
      <c r="AD7" s="25">
        <v>105.34</v>
      </c>
      <c r="AE7" s="25">
        <v>108.19</v>
      </c>
      <c r="AF7" s="25">
        <v>106.93</v>
      </c>
      <c r="AG7" s="25">
        <v>109.12</v>
      </c>
      <c r="AH7" s="25">
        <v>108.24</v>
      </c>
      <c r="AI7" s="25">
        <v>48.29</v>
      </c>
      <c r="AJ7" s="25">
        <v>50.67</v>
      </c>
      <c r="AK7" s="25">
        <v>59.17</v>
      </c>
      <c r="AL7" s="25">
        <v>75.209999999999994</v>
      </c>
      <c r="AM7" s="25">
        <v>76.67</v>
      </c>
      <c r="AN7" s="25">
        <v>21.69</v>
      </c>
      <c r="AO7" s="25">
        <v>24.04</v>
      </c>
      <c r="AP7" s="25">
        <v>6.17</v>
      </c>
      <c r="AQ7" s="25">
        <v>20.41</v>
      </c>
      <c r="AR7" s="25">
        <v>19.420000000000002</v>
      </c>
      <c r="AS7" s="25">
        <v>1.5</v>
      </c>
      <c r="AT7" s="25">
        <v>94.27</v>
      </c>
      <c r="AU7" s="25">
        <v>88.71</v>
      </c>
      <c r="AV7" s="25">
        <v>80.17</v>
      </c>
      <c r="AW7" s="25">
        <v>49.36</v>
      </c>
      <c r="AX7" s="25">
        <v>33.42</v>
      </c>
      <c r="AY7" s="25">
        <v>301.04000000000002</v>
      </c>
      <c r="AZ7" s="25">
        <v>305.08</v>
      </c>
      <c r="BA7" s="25">
        <v>367.4</v>
      </c>
      <c r="BB7" s="25">
        <v>345.42</v>
      </c>
      <c r="BC7" s="25">
        <v>315.60000000000002</v>
      </c>
      <c r="BD7" s="25">
        <v>243.36</v>
      </c>
      <c r="BE7" s="25">
        <v>1189.07</v>
      </c>
      <c r="BF7" s="25">
        <v>1082.17</v>
      </c>
      <c r="BG7" s="25">
        <v>1073.6500000000001</v>
      </c>
      <c r="BH7" s="25">
        <v>999.47</v>
      </c>
      <c r="BI7" s="25">
        <v>920.23</v>
      </c>
      <c r="BJ7" s="25">
        <v>551.62</v>
      </c>
      <c r="BK7" s="25">
        <v>585.59</v>
      </c>
      <c r="BL7" s="25">
        <v>564.99</v>
      </c>
      <c r="BM7" s="25">
        <v>631.39</v>
      </c>
      <c r="BN7" s="25">
        <v>625.11</v>
      </c>
      <c r="BO7" s="25">
        <v>265.93</v>
      </c>
      <c r="BP7" s="25">
        <v>77.61</v>
      </c>
      <c r="BQ7" s="25">
        <v>87.5</v>
      </c>
      <c r="BR7" s="25">
        <v>85.46</v>
      </c>
      <c r="BS7" s="25">
        <v>79.989999999999995</v>
      </c>
      <c r="BT7" s="25">
        <v>82.91</v>
      </c>
      <c r="BU7" s="25">
        <v>87.11</v>
      </c>
      <c r="BV7" s="25">
        <v>82.78</v>
      </c>
      <c r="BW7" s="25">
        <v>80.56</v>
      </c>
      <c r="BX7" s="25">
        <v>76.55</v>
      </c>
      <c r="BY7" s="25">
        <v>77.739999999999995</v>
      </c>
      <c r="BZ7" s="25">
        <v>97.82</v>
      </c>
      <c r="CA7" s="25">
        <v>244.66</v>
      </c>
      <c r="CB7" s="25">
        <v>217.79</v>
      </c>
      <c r="CC7" s="25">
        <v>223.09</v>
      </c>
      <c r="CD7" s="25">
        <v>239.49</v>
      </c>
      <c r="CE7" s="25">
        <v>230.65</v>
      </c>
      <c r="CF7" s="25">
        <v>223.98</v>
      </c>
      <c r="CG7" s="25">
        <v>225.09</v>
      </c>
      <c r="CH7" s="25">
        <v>260.87</v>
      </c>
      <c r="CI7" s="25">
        <v>269.25</v>
      </c>
      <c r="CJ7" s="25">
        <v>274.94</v>
      </c>
      <c r="CK7" s="25">
        <v>177.56</v>
      </c>
      <c r="CL7" s="25">
        <v>70.13</v>
      </c>
      <c r="CM7" s="25">
        <v>80.61</v>
      </c>
      <c r="CN7" s="25">
        <v>74.39</v>
      </c>
      <c r="CO7" s="25">
        <v>78.19</v>
      </c>
      <c r="CP7" s="25">
        <v>74.819999999999993</v>
      </c>
      <c r="CQ7" s="25">
        <v>49.64</v>
      </c>
      <c r="CR7" s="25">
        <v>49.38</v>
      </c>
      <c r="CS7" s="25">
        <v>40.19</v>
      </c>
      <c r="CT7" s="25">
        <v>41.14</v>
      </c>
      <c r="CU7" s="25">
        <v>41.02</v>
      </c>
      <c r="CV7" s="25">
        <v>59.81</v>
      </c>
      <c r="CW7" s="25">
        <v>84.56</v>
      </c>
      <c r="CX7" s="25">
        <v>74.790000000000006</v>
      </c>
      <c r="CY7" s="25">
        <v>77.17</v>
      </c>
      <c r="CZ7" s="25">
        <v>71.709999999999994</v>
      </c>
      <c r="DA7" s="25">
        <v>73.099999999999994</v>
      </c>
      <c r="DB7" s="25">
        <v>78.09</v>
      </c>
      <c r="DC7" s="25">
        <v>78.010000000000005</v>
      </c>
      <c r="DD7" s="25">
        <v>71.52</v>
      </c>
      <c r="DE7" s="25">
        <v>70.42</v>
      </c>
      <c r="DF7" s="25">
        <v>69.900000000000006</v>
      </c>
      <c r="DG7" s="25">
        <v>89.42</v>
      </c>
      <c r="DH7" s="25">
        <v>53.11</v>
      </c>
      <c r="DI7" s="25">
        <v>55.31</v>
      </c>
      <c r="DJ7" s="25">
        <v>57.12</v>
      </c>
      <c r="DK7" s="25">
        <v>59.16</v>
      </c>
      <c r="DL7" s="25">
        <v>61.12</v>
      </c>
      <c r="DM7" s="25">
        <v>47.31</v>
      </c>
      <c r="DN7" s="25">
        <v>47.5</v>
      </c>
      <c r="DO7" s="25">
        <v>53.4</v>
      </c>
      <c r="DP7" s="25">
        <v>52.14</v>
      </c>
      <c r="DQ7" s="25">
        <v>53.49</v>
      </c>
      <c r="DR7" s="25">
        <v>52.02</v>
      </c>
      <c r="DS7" s="25">
        <v>0</v>
      </c>
      <c r="DT7" s="25">
        <v>0</v>
      </c>
      <c r="DU7" s="25">
        <v>0</v>
      </c>
      <c r="DV7" s="25">
        <v>0</v>
      </c>
      <c r="DW7" s="25">
        <v>0</v>
      </c>
      <c r="DX7" s="25">
        <v>16.77</v>
      </c>
      <c r="DY7" s="25">
        <v>17.399999999999999</v>
      </c>
      <c r="DZ7" s="25">
        <v>21.86</v>
      </c>
      <c r="EA7" s="25">
        <v>21.01</v>
      </c>
      <c r="EB7" s="25">
        <v>21.96</v>
      </c>
      <c r="EC7" s="25">
        <v>25.37</v>
      </c>
      <c r="ED7" s="25">
        <v>0</v>
      </c>
      <c r="EE7" s="25">
        <v>0</v>
      </c>
      <c r="EF7" s="25">
        <v>0</v>
      </c>
      <c r="EG7" s="25">
        <v>0</v>
      </c>
      <c r="EH7" s="25">
        <v>0</v>
      </c>
      <c r="EI7" s="25">
        <v>0.47</v>
      </c>
      <c r="EJ7" s="25">
        <v>0.4</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2025-03-03T07:41:28Z</dcterms:modified>
</cp:coreProperties>
</file>