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7aGXvuwtx9RdeCwz2k/2bIzWY5EnB3MsZ69F4cCji7VPHJuHoeOOWTraPu93JOT61R+5RflK586Xh+lZ/g30PQ==" workbookSaltValue="+I2kUYn9QLKsBa1lvm3PcA=="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E85" i="4"/>
  <c r="BB10" i="4"/>
  <c r="AL10" i="4"/>
  <c r="W10" i="4"/>
  <c r="I10" i="4"/>
  <c r="BB8" i="4"/>
  <c r="AT8" i="4"/>
  <c r="AD8" i="4"/>
  <c r="W8" i="4"/>
  <c r="P8" i="4"/>
  <c r="I8" i="4"/>
  <c r="B8" i="4"/>
</calcChain>
</file>

<file path=xl/sharedStrings.xml><?xml version="1.0" encoding="utf-8"?>
<sst xmlns="http://schemas.openxmlformats.org/spreadsheetml/2006/main" count="316" uniqueCount="113">
  <si>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</si>
  <si>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</si>
  <si>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</si>
  <si>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</si>
  <si>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</si>
  <si>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</si>
  <si>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</si>
  <si>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</si>
  <si>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</si>
  <si>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</si>
  <si>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</si>
  <si>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</si>
  <si>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</si>
  <si>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</si>
  <si>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</si>
  <si>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</si>
  <si>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</si>
  <si>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</si>
  <si>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</si>
  <si>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</si>
  <si>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</si>
  <si>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</si>
  <si>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</si>
  <si>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</si>
  <si>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</si>
  <si>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</si>
  <si>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</si>
  <si>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</si>
  <si>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</si>
  <si>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</si>
  <si>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</si>
  <si>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</si>
  <si>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</si>
  <si>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</si>
  <si>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</si>
  <si>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</si>
  <si>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</si>
  <si>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</si>
  <si>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</si>
  <si>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</si>
  <si>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</si>
  <si>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</si>
  <si>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</si>
  <si>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</si>
  <si>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</si>
  <si>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</si>
  <si>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</si>
  <si>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</si>
  <si>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</si>
  <si>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</si>
  <si>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</si>
  <si>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</si>
  <si>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</si>
  <si>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</si>
  <si>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</si>
  <si>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</si>
  <si>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</si>
  <si>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</si>
  <si>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</si>
  <si>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</si>
  <si>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</si>
  <si>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</si>
  <si>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</si>
  <si>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</si>
  <si>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</si>
  <si>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</si>
  <si>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</si>
  <si>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</si>
  <si>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</si>
  <si>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</si>
  <si>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</si>
  <si>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</si>
  <si>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</si>
  <si>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</si>
  <si>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</si>
  <si>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</si>
  <si>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</si>
  <si>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</si>
  <si>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</si>
  <si>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</si>
  <si>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</si>
  <si>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</si>
  <si>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</si>
  <si>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</si>
  <si>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</si>
  <si>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</si>
  <si>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</si>
  <si>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</si>
  <si>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</si>
  <si>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</si>
  <si>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</si>
  <si>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</si>
  <si>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</si>
  <si>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</si>
  <si>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</si>
  <si>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</si>
  <si>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</si>
  <si>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</si>
  <si>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</si>
  <si>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</si>
  <si>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</si>
  <si>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</si>
  <si>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</si>
  <si>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</si>
  <si>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</si>
  <si>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</si>
  <si>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</si>
  <si>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</si>
  <si>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</si>
  <si>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</si>
  <si>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から法適用となったことから、前年度までのデータはないが、給水人口が減少しているのに対し、料金収入は増収となりました。しかし、地理的に集落が点在していることから管路延長も長く給水に係る経費の削減に努めているものの、一般会計からの繰り入れに頼らざるを得ない状況にあり、料金改定による給水収益の確保が求められます。
　施設利用率は高くないものの、不測の事態に対応するためには現状維持が必要です。
　配水管の更新は完了しており漏水もほとんどないが、老朽化した給水管からの漏水が増加しているため、定期的な漏水調査・修繕を行い無効水量の減少に努めていきます。</t>
    <rPh sb="1" eb="3">
      <t>レイワ</t>
    </rPh>
    <rPh sb="4" eb="6">
      <t>ネンド</t>
    </rPh>
    <rPh sb="8" eb="9">
      <t>ホウ</t>
    </rPh>
    <rPh sb="9" eb="11">
      <t>テキヨウ</t>
    </rPh>
    <rPh sb="20" eb="23">
      <t>ゼンネンド</t>
    </rPh>
    <rPh sb="34" eb="36">
      <t>キュウスイ</t>
    </rPh>
    <rPh sb="36" eb="38">
      <t>ジンコウ</t>
    </rPh>
    <rPh sb="39" eb="41">
      <t>ゲンショウ</t>
    </rPh>
    <rPh sb="47" eb="48">
      <t>タイ</t>
    </rPh>
    <rPh sb="50" eb="52">
      <t>リョウキン</t>
    </rPh>
    <rPh sb="52" eb="54">
      <t>シュウニュウ</t>
    </rPh>
    <rPh sb="55" eb="57">
      <t>ゾウシュウ</t>
    </rPh>
    <rPh sb="68" eb="71">
      <t>チリテキ</t>
    </rPh>
    <rPh sb="72" eb="74">
      <t>シュウラク</t>
    </rPh>
    <rPh sb="75" eb="77">
      <t>テンザイ</t>
    </rPh>
    <rPh sb="85" eb="87">
      <t>カンロ</t>
    </rPh>
    <rPh sb="87" eb="89">
      <t>エンチョウ</t>
    </rPh>
    <rPh sb="90" eb="91">
      <t>ナガ</t>
    </rPh>
    <rPh sb="92" eb="94">
      <t>キュウスイ</t>
    </rPh>
    <rPh sb="95" eb="96">
      <t>カカ</t>
    </rPh>
    <rPh sb="97" eb="99">
      <t>ケイヒ</t>
    </rPh>
    <rPh sb="100" eb="102">
      <t>サクゲン</t>
    </rPh>
    <rPh sb="103" eb="104">
      <t>ツト</t>
    </rPh>
    <rPh sb="112" eb="114">
      <t>イッパン</t>
    </rPh>
    <rPh sb="114" eb="116">
      <t>カイケイ</t>
    </rPh>
    <rPh sb="119" eb="120">
      <t>ク</t>
    </rPh>
    <rPh sb="121" eb="122">
      <t>イ</t>
    </rPh>
    <rPh sb="124" eb="125">
      <t>タヨ</t>
    </rPh>
    <rPh sb="129" eb="130">
      <t>エ</t>
    </rPh>
    <rPh sb="132" eb="134">
      <t>ジョウキョウ</t>
    </rPh>
    <rPh sb="138" eb="140">
      <t>リョウキン</t>
    </rPh>
    <rPh sb="140" eb="142">
      <t>カイテイ</t>
    </rPh>
    <rPh sb="145" eb="147">
      <t>キュウスイ</t>
    </rPh>
    <rPh sb="147" eb="149">
      <t>シュウエキ</t>
    </rPh>
    <rPh sb="150" eb="152">
      <t>カクホ</t>
    </rPh>
    <rPh sb="153" eb="154">
      <t>モト</t>
    </rPh>
    <rPh sb="162" eb="164">
      <t>シセツ</t>
    </rPh>
    <rPh sb="164" eb="167">
      <t>リヨウリツ</t>
    </rPh>
    <rPh sb="168" eb="169">
      <t>タカ</t>
    </rPh>
    <rPh sb="176" eb="178">
      <t>フソク</t>
    </rPh>
    <rPh sb="179" eb="181">
      <t>ジタイ</t>
    </rPh>
    <rPh sb="182" eb="184">
      <t>タイオウ</t>
    </rPh>
    <rPh sb="190" eb="192">
      <t>ゲンジョウ</t>
    </rPh>
    <rPh sb="192" eb="194">
      <t>イジ</t>
    </rPh>
    <rPh sb="195" eb="197">
      <t>ヒツヨウ</t>
    </rPh>
    <rPh sb="202" eb="205">
      <t>ハイスイカン</t>
    </rPh>
    <rPh sb="206" eb="208">
      <t>コウシン</t>
    </rPh>
    <rPh sb="209" eb="211">
      <t>カンリョウ</t>
    </rPh>
    <rPh sb="215" eb="217">
      <t>ロウスイ</t>
    </rPh>
    <rPh sb="226" eb="229">
      <t>ロウキュウカ</t>
    </rPh>
    <rPh sb="231" eb="234">
      <t>キュウスイカン</t>
    </rPh>
    <rPh sb="237" eb="239">
      <t>ロウスイ</t>
    </rPh>
    <rPh sb="240" eb="242">
      <t>ゾウカ</t>
    </rPh>
    <rPh sb="249" eb="252">
      <t>テイキテキ</t>
    </rPh>
    <rPh sb="253" eb="255">
      <t>ロウスイ</t>
    </rPh>
    <rPh sb="255" eb="257">
      <t>チョウサ</t>
    </rPh>
    <rPh sb="258" eb="260">
      <t>シュウゼン</t>
    </rPh>
    <rPh sb="261" eb="262">
      <t>オコナ</t>
    </rPh>
    <rPh sb="263" eb="265">
      <t>ムコウ</t>
    </rPh>
    <rPh sb="265" eb="267">
      <t>スイリョウ</t>
    </rPh>
    <rPh sb="268" eb="270">
      <t>ゲンショウ</t>
    </rPh>
    <rPh sb="271" eb="272">
      <t>ツト</t>
    </rPh>
    <phoneticPr fontId="4"/>
  </si>
  <si>
    <t>　有形固定資産減価償却率は、地方公営企業法を適用した令和5年度を初年度として計算されるため、4.47％と低くなっていますが、簡易水道事業の供用開始年度は昭和47年度であり、実際には多くの施設や設備等で老朽化が進んでいます。
　取水・浄水施設に関しては、昭和47年度から稼働している草薙浄水場の更新事業を令和6～8年度までの3ヶ年で計画し着手しています。
　管路については、平成26年度で老朽管の更新は終了しており、今後は、令和15年度頃から管路の耐用年数を超過することから、更新時期までにストックマネジメントを策定し計画的に実施していきます。</t>
    <rPh sb="1" eb="3">
      <t>ユウケイ</t>
    </rPh>
    <rPh sb="3" eb="5">
      <t>コテイ</t>
    </rPh>
    <rPh sb="5" eb="7">
      <t>シサン</t>
    </rPh>
    <rPh sb="7" eb="9">
      <t>ゲンカ</t>
    </rPh>
    <rPh sb="9" eb="11">
      <t>ショウキャク</t>
    </rPh>
    <rPh sb="11" eb="12">
      <t>リツ</t>
    </rPh>
    <rPh sb="14" eb="15">
      <t>チ</t>
    </rPh>
    <rPh sb="15" eb="16">
      <t>カタ</t>
    </rPh>
    <rPh sb="16" eb="18">
      <t>コウエイ</t>
    </rPh>
    <rPh sb="18" eb="20">
      <t>キギョウ</t>
    </rPh>
    <rPh sb="20" eb="21">
      <t>ホウ</t>
    </rPh>
    <rPh sb="22" eb="24">
      <t>テキヨウ</t>
    </rPh>
    <rPh sb="26" eb="28">
      <t>レイワ</t>
    </rPh>
    <rPh sb="29" eb="31">
      <t>ネンド</t>
    </rPh>
    <rPh sb="32" eb="35">
      <t>ショネンド</t>
    </rPh>
    <rPh sb="38" eb="40">
      <t>ケイサン</t>
    </rPh>
    <rPh sb="52" eb="53">
      <t>ヒク</t>
    </rPh>
    <rPh sb="62" eb="64">
      <t>カンイ</t>
    </rPh>
    <rPh sb="64" eb="66">
      <t>スイドウ</t>
    </rPh>
    <rPh sb="66" eb="68">
      <t>ジギョウ</t>
    </rPh>
    <rPh sb="69" eb="71">
      <t>キョウヨウ</t>
    </rPh>
    <rPh sb="71" eb="73">
      <t>カイシ</t>
    </rPh>
    <rPh sb="73" eb="75">
      <t>ネンド</t>
    </rPh>
    <rPh sb="76" eb="78">
      <t>ショウワ</t>
    </rPh>
    <rPh sb="80" eb="82">
      <t>ネンド</t>
    </rPh>
    <rPh sb="86" eb="88">
      <t>ジッサイ</t>
    </rPh>
    <rPh sb="90" eb="91">
      <t>オオ</t>
    </rPh>
    <rPh sb="93" eb="95">
      <t>シセツ</t>
    </rPh>
    <rPh sb="96" eb="98">
      <t>セツビ</t>
    </rPh>
    <rPh sb="98" eb="99">
      <t>トウ</t>
    </rPh>
    <rPh sb="100" eb="103">
      <t>ロウキュウカ</t>
    </rPh>
    <rPh sb="104" eb="105">
      <t>スス</t>
    </rPh>
    <rPh sb="113" eb="115">
      <t>シュスイ</t>
    </rPh>
    <rPh sb="116" eb="118">
      <t>ジョウスイ</t>
    </rPh>
    <rPh sb="118" eb="120">
      <t>シセツ</t>
    </rPh>
    <rPh sb="121" eb="122">
      <t>カン</t>
    </rPh>
    <rPh sb="126" eb="128">
      <t>ショウワ</t>
    </rPh>
    <rPh sb="130" eb="132">
      <t>ネンド</t>
    </rPh>
    <rPh sb="134" eb="136">
      <t>カドウ</t>
    </rPh>
    <rPh sb="140" eb="142">
      <t>クサナギ</t>
    </rPh>
    <rPh sb="142" eb="145">
      <t>ジョウスイジョウ</t>
    </rPh>
    <rPh sb="146" eb="148">
      <t>コウシン</t>
    </rPh>
    <rPh sb="148" eb="150">
      <t>ジギョウ</t>
    </rPh>
    <rPh sb="151" eb="153">
      <t>レイワ</t>
    </rPh>
    <rPh sb="156" eb="157">
      <t>ネン</t>
    </rPh>
    <rPh sb="157" eb="158">
      <t>ド</t>
    </rPh>
    <rPh sb="163" eb="164">
      <t>ネン</t>
    </rPh>
    <rPh sb="165" eb="167">
      <t>ケイカク</t>
    </rPh>
    <rPh sb="168" eb="170">
      <t>チャクシュ</t>
    </rPh>
    <rPh sb="178" eb="180">
      <t>カンロ</t>
    </rPh>
    <rPh sb="186" eb="188">
      <t>ヘイセイ</t>
    </rPh>
    <rPh sb="190" eb="192">
      <t>ネンド</t>
    </rPh>
    <rPh sb="193" eb="195">
      <t>ロウキュウ</t>
    </rPh>
    <rPh sb="195" eb="196">
      <t>カン</t>
    </rPh>
    <rPh sb="197" eb="199">
      <t>コウシン</t>
    </rPh>
    <rPh sb="200" eb="202">
      <t>シュウリョウ</t>
    </rPh>
    <rPh sb="207" eb="209">
      <t>コンゴ</t>
    </rPh>
    <rPh sb="211" eb="213">
      <t>レイワ</t>
    </rPh>
    <rPh sb="215" eb="216">
      <t>ネン</t>
    </rPh>
    <rPh sb="216" eb="217">
      <t>ド</t>
    </rPh>
    <rPh sb="217" eb="218">
      <t>コロ</t>
    </rPh>
    <rPh sb="220" eb="222">
      <t>カンロ</t>
    </rPh>
    <rPh sb="223" eb="225">
      <t>タイヨウ</t>
    </rPh>
    <rPh sb="225" eb="227">
      <t>ネンスウ</t>
    </rPh>
    <rPh sb="228" eb="230">
      <t>チョウカ</t>
    </rPh>
    <rPh sb="237" eb="239">
      <t>コウシン</t>
    </rPh>
    <rPh sb="239" eb="241">
      <t>ジキ</t>
    </rPh>
    <rPh sb="255" eb="257">
      <t>サクテイ</t>
    </rPh>
    <rPh sb="258" eb="261">
      <t>ケイカクテキ</t>
    </rPh>
    <rPh sb="262" eb="264">
      <t>ジッシ</t>
    </rPh>
    <phoneticPr fontId="4"/>
  </si>
  <si>
    <t>　給水人口減少等により給水収益が減少し続けることが予想されます。
　また、各施設の老朽化により修繕や更新等の経費の増加が見込まれることから、料金見直しの検討や経費抑制を図り健全な経営に努めます。</t>
    <rPh sb="1" eb="3">
      <t>キュウスイ</t>
    </rPh>
    <rPh sb="3" eb="5">
      <t>ジンコウ</t>
    </rPh>
    <rPh sb="5" eb="7">
      <t>ゲンショウ</t>
    </rPh>
    <rPh sb="7" eb="8">
      <t>ナド</t>
    </rPh>
    <rPh sb="11" eb="13">
      <t>キュウスイ</t>
    </rPh>
    <rPh sb="13" eb="15">
      <t>シュウエキ</t>
    </rPh>
    <rPh sb="16" eb="18">
      <t>ゲンショウ</t>
    </rPh>
    <rPh sb="19" eb="20">
      <t>ツヅ</t>
    </rPh>
    <rPh sb="25" eb="27">
      <t>ヨソウ</t>
    </rPh>
    <rPh sb="37" eb="40">
      <t>カクシセツ</t>
    </rPh>
    <rPh sb="41" eb="44">
      <t>ロウキュウカ</t>
    </rPh>
    <rPh sb="47" eb="49">
      <t>シュウゼン</t>
    </rPh>
    <rPh sb="50" eb="52">
      <t>コウシン</t>
    </rPh>
    <rPh sb="52" eb="53">
      <t>トウ</t>
    </rPh>
    <rPh sb="54" eb="56">
      <t>ケイヒ</t>
    </rPh>
    <rPh sb="57" eb="59">
      <t>ゾウカ</t>
    </rPh>
    <rPh sb="60" eb="62">
      <t>ミコ</t>
    </rPh>
    <rPh sb="70" eb="72">
      <t>リョウキン</t>
    </rPh>
    <rPh sb="72" eb="74">
      <t>ミナオ</t>
    </rPh>
    <rPh sb="76" eb="78">
      <t>ケントウ</t>
    </rPh>
    <rPh sb="79" eb="81">
      <t>ケイヒ</t>
    </rPh>
    <rPh sb="81" eb="83">
      <t>ヨクセイ</t>
    </rPh>
    <rPh sb="84" eb="85">
      <t>ハカ</t>
    </rPh>
    <rPh sb="86" eb="88">
      <t>ケンゼン</t>
    </rPh>
    <rPh sb="89" eb="91">
      <t>ケイエイ</t>
    </rPh>
    <rPh sb="92" eb="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</si>
</sst>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F8-4EED-881D-89D763FB18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0.49</c:v>
                </c:pt>
              </c:numCache>
            </c:numRef>
          </c:val>
          <c:smooth val="0"/>
          <c:extLst>
            <c:ext xmlns:c16="http://schemas.microsoft.com/office/drawing/2014/chart" uri="{C3380CC4-5D6E-409C-BE32-E72D297353CC}">
              <c16:uniqueId val="{00000001-10F8-4EED-881D-89D763FB18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54.41</c:v>
                </c:pt>
              </c:numCache>
            </c:numRef>
          </c:val>
          <c:extLst>
            <c:ext xmlns:c16="http://schemas.microsoft.com/office/drawing/2014/chart" uri="{C3380CC4-5D6E-409C-BE32-E72D297353CC}">
              <c16:uniqueId val="{00000000-491B-418F-9FEE-F2ECF4D132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53.4</c:v>
                </c:pt>
              </c:numCache>
            </c:numRef>
          </c:val>
          <c:smooth val="0"/>
          <c:extLst>
            <c:ext xmlns:c16="http://schemas.microsoft.com/office/drawing/2014/chart" uri="{C3380CC4-5D6E-409C-BE32-E72D297353CC}">
              <c16:uniqueId val="{00000001-491B-418F-9FEE-F2ECF4D132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73.88</c:v>
                </c:pt>
              </c:numCache>
            </c:numRef>
          </c:val>
          <c:extLst>
            <c:ext xmlns:c16="http://schemas.microsoft.com/office/drawing/2014/chart" uri="{C3380CC4-5D6E-409C-BE32-E72D297353CC}">
              <c16:uniqueId val="{00000000-1D78-42F9-A447-BFFE19D767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72.53</c:v>
                </c:pt>
              </c:numCache>
            </c:numRef>
          </c:val>
          <c:smooth val="0"/>
          <c:extLst>
            <c:ext xmlns:c16="http://schemas.microsoft.com/office/drawing/2014/chart" uri="{C3380CC4-5D6E-409C-BE32-E72D297353CC}">
              <c16:uniqueId val="{00000001-1D78-42F9-A447-BFFE19D767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93.87</c:v>
                </c:pt>
              </c:numCache>
            </c:numRef>
          </c:val>
          <c:extLst>
            <c:ext xmlns:c16="http://schemas.microsoft.com/office/drawing/2014/chart" uri="{C3380CC4-5D6E-409C-BE32-E72D297353CC}">
              <c16:uniqueId val="{00000000-957F-4C11-89BB-854242DE13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c:v>
                </c:pt>
              </c:numCache>
            </c:numRef>
          </c:val>
          <c:smooth val="0"/>
          <c:extLst>
            <c:ext xmlns:c16="http://schemas.microsoft.com/office/drawing/2014/chart" uri="{C3380CC4-5D6E-409C-BE32-E72D297353CC}">
              <c16:uniqueId val="{00000001-957F-4C11-89BB-854242DE13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4.47</c:v>
                </c:pt>
              </c:numCache>
            </c:numRef>
          </c:val>
          <c:extLst>
            <c:ext xmlns:c16="http://schemas.microsoft.com/office/drawing/2014/chart" uri="{C3380CC4-5D6E-409C-BE32-E72D297353CC}">
              <c16:uniqueId val="{00000000-A751-4E84-B9D0-86830328E5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40.46</c:v>
                </c:pt>
              </c:numCache>
            </c:numRef>
          </c:val>
          <c:smooth val="0"/>
          <c:extLst>
            <c:ext xmlns:c16="http://schemas.microsoft.com/office/drawing/2014/chart" uri="{C3380CC4-5D6E-409C-BE32-E72D297353CC}">
              <c16:uniqueId val="{00000001-A751-4E84-B9D0-86830328E5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C64-4491-9BF9-5818D2ABE4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1C64-4491-9BF9-5818D2ABE4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16.100000000000001</c:v>
                </c:pt>
              </c:numCache>
            </c:numRef>
          </c:val>
          <c:extLst>
            <c:ext xmlns:c16="http://schemas.microsoft.com/office/drawing/2014/chart" uri="{C3380CC4-5D6E-409C-BE32-E72D297353CC}">
              <c16:uniqueId val="{00000000-6310-4A02-B514-F60E33EE24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27.32</c:v>
                </c:pt>
              </c:numCache>
            </c:numRef>
          </c:val>
          <c:smooth val="0"/>
          <c:extLst>
            <c:ext xmlns:c16="http://schemas.microsoft.com/office/drawing/2014/chart" uri="{C3380CC4-5D6E-409C-BE32-E72D297353CC}">
              <c16:uniqueId val="{00000001-6310-4A02-B514-F60E33EE24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26.72</c:v>
                </c:pt>
              </c:numCache>
            </c:numRef>
          </c:val>
          <c:extLst>
            <c:ext xmlns:c16="http://schemas.microsoft.com/office/drawing/2014/chart" uri="{C3380CC4-5D6E-409C-BE32-E72D297353CC}">
              <c16:uniqueId val="{00000000-1638-4CAB-85FD-02C999C6EA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217.55</c:v>
                </c:pt>
              </c:numCache>
            </c:numRef>
          </c:val>
          <c:smooth val="0"/>
          <c:extLst>
            <c:ext xmlns:c16="http://schemas.microsoft.com/office/drawing/2014/chart" uri="{C3380CC4-5D6E-409C-BE32-E72D297353CC}">
              <c16:uniqueId val="{00000001-1638-4CAB-85FD-02C999C6EA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663.59</c:v>
                </c:pt>
              </c:numCache>
            </c:numRef>
          </c:val>
          <c:extLst>
            <c:ext xmlns:c16="http://schemas.microsoft.com/office/drawing/2014/chart" uri="{C3380CC4-5D6E-409C-BE32-E72D297353CC}">
              <c16:uniqueId val="{00000000-EE5D-4A5C-9878-A93249F3B5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916.17</c:v>
                </c:pt>
              </c:numCache>
            </c:numRef>
          </c:val>
          <c:smooth val="0"/>
          <c:extLst>
            <c:ext xmlns:c16="http://schemas.microsoft.com/office/drawing/2014/chart" uri="{C3380CC4-5D6E-409C-BE32-E72D297353CC}">
              <c16:uniqueId val="{00000001-EE5D-4A5C-9878-A93249F3B5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74.23</c:v>
                </c:pt>
              </c:numCache>
            </c:numRef>
          </c:val>
          <c:extLst>
            <c:ext xmlns:c16="http://schemas.microsoft.com/office/drawing/2014/chart" uri="{C3380CC4-5D6E-409C-BE32-E72D297353CC}">
              <c16:uniqueId val="{00000000-4B70-49FB-B66B-C958D212CB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63.95</c:v>
                </c:pt>
              </c:numCache>
            </c:numRef>
          </c:val>
          <c:smooth val="0"/>
          <c:extLst>
            <c:ext xmlns:c16="http://schemas.microsoft.com/office/drawing/2014/chart" uri="{C3380CC4-5D6E-409C-BE32-E72D297353CC}">
              <c16:uniqueId val="{00000001-4B70-49FB-B66B-C958D212CB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360.84</c:v>
                </c:pt>
              </c:numCache>
            </c:numRef>
          </c:val>
          <c:extLst>
            <c:ext xmlns:c16="http://schemas.microsoft.com/office/drawing/2014/chart" uri="{C3380CC4-5D6E-409C-BE32-E72D297353CC}">
              <c16:uniqueId val="{00000000-1CB4-4EDB-A8CE-4A5EB377C8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263.56</c:v>
                </c:pt>
              </c:numCache>
            </c:numRef>
          </c:val>
          <c:smooth val="0"/>
          <c:extLst>
            <c:ext xmlns:c16="http://schemas.microsoft.com/office/drawing/2014/chart" uri="{C3380CC4-5D6E-409C-BE32-E72D297353CC}">
              <c16:uniqueId val="{00000001-1CB4-4EDB-A8CE-4A5EB377C8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山形県　戸沢村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C3</v>
      </c>
      <c r="X8" s="74"/>
      <c r="Y8" s="74"/>
      <c r="Z8" s="74"/>
      <c r="AA8" s="74"/>
      <c r="AB8" s="74"/>
      <c r="AC8" s="74"/>
      <c r="AD8" s="74" t="str">
        <f>データ!$M$6</f>
        <v>非設置</v>
      </c>
      <c r="AE8" s="74"/>
      <c r="AF8" s="74"/>
      <c r="AG8" s="74"/>
      <c r="AH8" s="74"/>
      <c r="AI8" s="74"/>
      <c r="AJ8" s="74"/>
      <c r="AK8" s="2"/>
      <c r="AL8" s="65">
        <f>データ!$R$6</f>
        <v>3998</v>
      </c>
      <c r="AM8" s="65"/>
      <c r="AN8" s="65"/>
      <c r="AO8" s="65"/>
      <c r="AP8" s="65"/>
      <c r="AQ8" s="65"/>
      <c r="AR8" s="65"/>
      <c r="AS8" s="65"/>
      <c r="AT8" s="36">
        <f>データ!$S$6</f>
        <v>261.31</v>
      </c>
      <c r="AU8" s="37"/>
      <c r="AV8" s="37"/>
      <c r="AW8" s="37"/>
      <c r="AX8" s="37"/>
      <c r="AY8" s="37"/>
      <c r="AZ8" s="37"/>
      <c r="BA8" s="37"/>
      <c r="BB8" s="54">
        <f>データ!$T$6</f>
        <v>15.3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73.3</v>
      </c>
      <c r="J10" s="37"/>
      <c r="K10" s="37"/>
      <c r="L10" s="37"/>
      <c r="M10" s="37"/>
      <c r="N10" s="37"/>
      <c r="O10" s="64"/>
      <c r="P10" s="54">
        <f>データ!$P$6</f>
        <v>98.89</v>
      </c>
      <c r="Q10" s="54"/>
      <c r="R10" s="54"/>
      <c r="S10" s="54"/>
      <c r="T10" s="54"/>
      <c r="U10" s="54"/>
      <c r="V10" s="54"/>
      <c r="W10" s="65">
        <f>データ!$Q$6</f>
        <v>5390</v>
      </c>
      <c r="X10" s="65"/>
      <c r="Y10" s="65"/>
      <c r="Z10" s="65"/>
      <c r="AA10" s="65"/>
      <c r="AB10" s="65"/>
      <c r="AC10" s="65"/>
      <c r="AD10" s="2"/>
      <c r="AE10" s="2"/>
      <c r="AF10" s="2"/>
      <c r="AG10" s="2"/>
      <c r="AH10" s="2"/>
      <c r="AI10" s="2"/>
      <c r="AJ10" s="2"/>
      <c r="AK10" s="2"/>
      <c r="AL10" s="65">
        <f>データ!$U$6</f>
        <v>3903</v>
      </c>
      <c r="AM10" s="65"/>
      <c r="AN10" s="65"/>
      <c r="AO10" s="65"/>
      <c r="AP10" s="65"/>
      <c r="AQ10" s="65"/>
      <c r="AR10" s="65"/>
      <c r="AS10" s="65"/>
      <c r="AT10" s="36">
        <f>データ!$V$6</f>
        <v>169.02</v>
      </c>
      <c r="AU10" s="37"/>
      <c r="AV10" s="37"/>
      <c r="AW10" s="37"/>
      <c r="AX10" s="37"/>
      <c r="AY10" s="37"/>
      <c r="AZ10" s="37"/>
      <c r="BA10" s="37"/>
      <c r="BB10" s="54">
        <f>データ!$W$6</f>
        <v>23.09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k8GhlEYdrlOx61vO4fDh5n8GtQCr+VKlJzWWofjJHBRK/saHo/2dHSv/hdnjU2Y+DOalNDWEwHZNX/ybW0TYuA==" saltValue="KHX5ors89c+iQQraOBIQ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63673</v>
      </c>
      <c r="D6" s="20">
        <f t="shared" si="3"/>
        <v>46</v>
      </c>
      <c r="E6" s="20">
        <f t="shared" si="3"/>
        <v>1</v>
      </c>
      <c r="F6" s="20">
        <f t="shared" si="3"/>
        <v>0</v>
      </c>
      <c r="G6" s="20">
        <f t="shared" si="3"/>
        <v>5</v>
      </c>
      <c r="H6" s="20" t="str">
        <f t="shared" si="3"/>
        <v>山形県　戸沢村</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73.3</v>
      </c>
      <c r="P6" s="21">
        <f t="shared" si="3"/>
        <v>98.89</v>
      </c>
      <c r="Q6" s="21">
        <f t="shared" si="3"/>
        <v>5390</v>
      </c>
      <c r="R6" s="21">
        <f t="shared" si="3"/>
        <v>3998</v>
      </c>
      <c r="S6" s="21">
        <f t="shared" si="3"/>
        <v>261.31</v>
      </c>
      <c r="T6" s="21">
        <f t="shared" si="3"/>
        <v>15.3</v>
      </c>
      <c r="U6" s="21">
        <f t="shared" si="3"/>
        <v>3903</v>
      </c>
      <c r="V6" s="21">
        <f t="shared" si="3"/>
        <v>169.02</v>
      </c>
      <c r="W6" s="21">
        <f t="shared" si="3"/>
        <v>23.09</v>
      </c>
      <c r="X6" s="22" t="str">
        <f>IF(X7="",NA(),X7)</f>
        <v>-</v>
      </c>
      <c r="Y6" s="22" t="str">
        <f t="shared" ref="Y6:AG6" si="4">IF(Y7="",NA(),Y7)</f>
        <v>-</v>
      </c>
      <c r="Z6" s="22" t="str">
        <f t="shared" si="4"/>
        <v>-</v>
      </c>
      <c r="AA6" s="22" t="str">
        <f t="shared" si="4"/>
        <v>-</v>
      </c>
      <c r="AB6" s="22">
        <f t="shared" si="4"/>
        <v>93.87</v>
      </c>
      <c r="AC6" s="22" t="str">
        <f t="shared" si="4"/>
        <v>-</v>
      </c>
      <c r="AD6" s="22" t="str">
        <f t="shared" si="4"/>
        <v>-</v>
      </c>
      <c r="AE6" s="22" t="str">
        <f t="shared" si="4"/>
        <v>-</v>
      </c>
      <c r="AF6" s="22" t="str">
        <f t="shared" si="4"/>
        <v>-</v>
      </c>
      <c r="AG6" s="22">
        <f t="shared" si="4"/>
        <v>103.1</v>
      </c>
      <c r="AH6" s="21" t="str">
        <f>IF(AH7="","",IF(AH7="-","【-】","【"&amp;SUBSTITUTE(TEXT(AH7,"#,##0.00"),"-","△")&amp;"】"))</f>
        <v>【103.05】</v>
      </c>
      <c r="AI6" s="22" t="str">
        <f>IF(AI7="",NA(),AI7)</f>
        <v>-</v>
      </c>
      <c r="AJ6" s="22" t="str">
        <f t="shared" ref="AJ6:AR6" si="5">IF(AJ7="",NA(),AJ7)</f>
        <v>-</v>
      </c>
      <c r="AK6" s="22" t="str">
        <f t="shared" si="5"/>
        <v>-</v>
      </c>
      <c r="AL6" s="22" t="str">
        <f t="shared" si="5"/>
        <v>-</v>
      </c>
      <c r="AM6" s="22">
        <f t="shared" si="5"/>
        <v>16.100000000000001</v>
      </c>
      <c r="AN6" s="22" t="str">
        <f t="shared" si="5"/>
        <v>-</v>
      </c>
      <c r="AO6" s="22" t="str">
        <f t="shared" si="5"/>
        <v>-</v>
      </c>
      <c r="AP6" s="22" t="str">
        <f t="shared" si="5"/>
        <v>-</v>
      </c>
      <c r="AQ6" s="22" t="str">
        <f t="shared" si="5"/>
        <v>-</v>
      </c>
      <c r="AR6" s="22">
        <f t="shared" si="5"/>
        <v>27.32</v>
      </c>
      <c r="AS6" s="21" t="str">
        <f>IF(AS7="","",IF(AS7="-","【-】","【"&amp;SUBSTITUTE(TEXT(AS7,"#,##0.00"),"-","△")&amp;"】"))</f>
        <v>【30.22】</v>
      </c>
      <c r="AT6" s="22" t="str">
        <f>IF(AT7="",NA(),AT7)</f>
        <v>-</v>
      </c>
      <c r="AU6" s="22" t="str">
        <f t="shared" ref="AU6:BC6" si="6">IF(AU7="",NA(),AU7)</f>
        <v>-</v>
      </c>
      <c r="AV6" s="22" t="str">
        <f t="shared" si="6"/>
        <v>-</v>
      </c>
      <c r="AW6" s="22" t="str">
        <f t="shared" si="6"/>
        <v>-</v>
      </c>
      <c r="AX6" s="22">
        <f t="shared" si="6"/>
        <v>26.72</v>
      </c>
      <c r="AY6" s="22" t="str">
        <f t="shared" si="6"/>
        <v>-</v>
      </c>
      <c r="AZ6" s="22" t="str">
        <f t="shared" si="6"/>
        <v>-</v>
      </c>
      <c r="BA6" s="22" t="str">
        <f t="shared" si="6"/>
        <v>-</v>
      </c>
      <c r="BB6" s="22" t="str">
        <f t="shared" si="6"/>
        <v>-</v>
      </c>
      <c r="BC6" s="22">
        <f t="shared" si="6"/>
        <v>217.55</v>
      </c>
      <c r="BD6" s="21" t="str">
        <f>IF(BD7="","",IF(BD7="-","【-】","【"&amp;SUBSTITUTE(TEXT(BD7,"#,##0.00"),"-","△")&amp;"】"))</f>
        <v>【179.30】</v>
      </c>
      <c r="BE6" s="22" t="str">
        <f>IF(BE7="",NA(),BE7)</f>
        <v>-</v>
      </c>
      <c r="BF6" s="22" t="str">
        <f t="shared" ref="BF6:BN6" si="7">IF(BF7="",NA(),BF7)</f>
        <v>-</v>
      </c>
      <c r="BG6" s="22" t="str">
        <f t="shared" si="7"/>
        <v>-</v>
      </c>
      <c r="BH6" s="22" t="str">
        <f t="shared" si="7"/>
        <v>-</v>
      </c>
      <c r="BI6" s="22">
        <f t="shared" si="7"/>
        <v>663.59</v>
      </c>
      <c r="BJ6" s="22" t="str">
        <f t="shared" si="7"/>
        <v>-</v>
      </c>
      <c r="BK6" s="22" t="str">
        <f t="shared" si="7"/>
        <v>-</v>
      </c>
      <c r="BL6" s="22" t="str">
        <f t="shared" si="7"/>
        <v>-</v>
      </c>
      <c r="BM6" s="22" t="str">
        <f t="shared" si="7"/>
        <v>-</v>
      </c>
      <c r="BN6" s="22">
        <f t="shared" si="7"/>
        <v>916.17</v>
      </c>
      <c r="BO6" s="21" t="str">
        <f>IF(BO7="","",IF(BO7="-","【-】","【"&amp;SUBSTITUTE(TEXT(BO7,"#,##0.00"),"-","△")&amp;"】"))</f>
        <v>【1,042.45】</v>
      </c>
      <c r="BP6" s="22" t="str">
        <f>IF(BP7="",NA(),BP7)</f>
        <v>-</v>
      </c>
      <c r="BQ6" s="22" t="str">
        <f t="shared" ref="BQ6:BY6" si="8">IF(BQ7="",NA(),BQ7)</f>
        <v>-</v>
      </c>
      <c r="BR6" s="22" t="str">
        <f t="shared" si="8"/>
        <v>-</v>
      </c>
      <c r="BS6" s="22" t="str">
        <f t="shared" si="8"/>
        <v>-</v>
      </c>
      <c r="BT6" s="22">
        <f t="shared" si="8"/>
        <v>74.23</v>
      </c>
      <c r="BU6" s="22" t="str">
        <f t="shared" si="8"/>
        <v>-</v>
      </c>
      <c r="BV6" s="22" t="str">
        <f t="shared" si="8"/>
        <v>-</v>
      </c>
      <c r="BW6" s="22" t="str">
        <f t="shared" si="8"/>
        <v>-</v>
      </c>
      <c r="BX6" s="22" t="str">
        <f t="shared" si="8"/>
        <v>-</v>
      </c>
      <c r="BY6" s="22">
        <f t="shared" si="8"/>
        <v>63.95</v>
      </c>
      <c r="BZ6" s="21" t="str">
        <f>IF(BZ7="","",IF(BZ7="-","【-】","【"&amp;SUBSTITUTE(TEXT(BZ7,"#,##0.00"),"-","△")&amp;"】"))</f>
        <v>【57.74】</v>
      </c>
      <c r="CA6" s="22" t="str">
        <f>IF(CA7="",NA(),CA7)</f>
        <v>-</v>
      </c>
      <c r="CB6" s="22" t="str">
        <f t="shared" ref="CB6:CJ6" si="9">IF(CB7="",NA(),CB7)</f>
        <v>-</v>
      </c>
      <c r="CC6" s="22" t="str">
        <f t="shared" si="9"/>
        <v>-</v>
      </c>
      <c r="CD6" s="22" t="str">
        <f t="shared" si="9"/>
        <v>-</v>
      </c>
      <c r="CE6" s="22">
        <f t="shared" si="9"/>
        <v>360.84</v>
      </c>
      <c r="CF6" s="22" t="str">
        <f t="shared" si="9"/>
        <v>-</v>
      </c>
      <c r="CG6" s="22" t="str">
        <f t="shared" si="9"/>
        <v>-</v>
      </c>
      <c r="CH6" s="22" t="str">
        <f t="shared" si="9"/>
        <v>-</v>
      </c>
      <c r="CI6" s="22" t="str">
        <f t="shared" si="9"/>
        <v>-</v>
      </c>
      <c r="CJ6" s="22">
        <f t="shared" si="9"/>
        <v>263.56</v>
      </c>
      <c r="CK6" s="21" t="str">
        <f>IF(CK7="","",IF(CK7="-","【-】","【"&amp;SUBSTITUTE(TEXT(CK7,"#,##0.00"),"-","△")&amp;"】"))</f>
        <v>【285.48】</v>
      </c>
      <c r="CL6" s="22" t="str">
        <f>IF(CL7="",NA(),CL7)</f>
        <v>-</v>
      </c>
      <c r="CM6" s="22" t="str">
        <f t="shared" ref="CM6:CU6" si="10">IF(CM7="",NA(),CM7)</f>
        <v>-</v>
      </c>
      <c r="CN6" s="22" t="str">
        <f t="shared" si="10"/>
        <v>-</v>
      </c>
      <c r="CO6" s="22" t="str">
        <f t="shared" si="10"/>
        <v>-</v>
      </c>
      <c r="CP6" s="22">
        <f t="shared" si="10"/>
        <v>54.41</v>
      </c>
      <c r="CQ6" s="22" t="str">
        <f t="shared" si="10"/>
        <v>-</v>
      </c>
      <c r="CR6" s="22" t="str">
        <f t="shared" si="10"/>
        <v>-</v>
      </c>
      <c r="CS6" s="22" t="str">
        <f t="shared" si="10"/>
        <v>-</v>
      </c>
      <c r="CT6" s="22" t="str">
        <f t="shared" si="10"/>
        <v>-</v>
      </c>
      <c r="CU6" s="22">
        <f t="shared" si="10"/>
        <v>53.4</v>
      </c>
      <c r="CV6" s="21" t="str">
        <f>IF(CV7="","",IF(CV7="-","【-】","【"&amp;SUBSTITUTE(TEXT(CV7,"#,##0.00"),"-","△")&amp;"】"))</f>
        <v>【53.73】</v>
      </c>
      <c r="CW6" s="22" t="str">
        <f>IF(CW7="",NA(),CW7)</f>
        <v>-</v>
      </c>
      <c r="CX6" s="22" t="str">
        <f t="shared" ref="CX6:DF6" si="11">IF(CX7="",NA(),CX7)</f>
        <v>-</v>
      </c>
      <c r="CY6" s="22" t="str">
        <f t="shared" si="11"/>
        <v>-</v>
      </c>
      <c r="CZ6" s="22" t="str">
        <f t="shared" si="11"/>
        <v>-</v>
      </c>
      <c r="DA6" s="22">
        <f t="shared" si="11"/>
        <v>73.88</v>
      </c>
      <c r="DB6" s="22" t="str">
        <f t="shared" si="11"/>
        <v>-</v>
      </c>
      <c r="DC6" s="22" t="str">
        <f t="shared" si="11"/>
        <v>-</v>
      </c>
      <c r="DD6" s="22" t="str">
        <f t="shared" si="11"/>
        <v>-</v>
      </c>
      <c r="DE6" s="22" t="str">
        <f t="shared" si="11"/>
        <v>-</v>
      </c>
      <c r="DF6" s="22">
        <f t="shared" si="11"/>
        <v>72.53</v>
      </c>
      <c r="DG6" s="21" t="str">
        <f>IF(DG7="","",IF(DG7="-","【-】","【"&amp;SUBSTITUTE(TEXT(DG7,"#,##0.00"),"-","△")&amp;"】"))</f>
        <v>【71.52】</v>
      </c>
      <c r="DH6" s="22" t="str">
        <f>IF(DH7="",NA(),DH7)</f>
        <v>-</v>
      </c>
      <c r="DI6" s="22" t="str">
        <f t="shared" ref="DI6:DQ6" si="12">IF(DI7="",NA(),DI7)</f>
        <v>-</v>
      </c>
      <c r="DJ6" s="22" t="str">
        <f t="shared" si="12"/>
        <v>-</v>
      </c>
      <c r="DK6" s="22" t="str">
        <f t="shared" si="12"/>
        <v>-</v>
      </c>
      <c r="DL6" s="22">
        <f t="shared" si="12"/>
        <v>4.47</v>
      </c>
      <c r="DM6" s="22" t="str">
        <f t="shared" si="12"/>
        <v>-</v>
      </c>
      <c r="DN6" s="22" t="str">
        <f t="shared" si="12"/>
        <v>-</v>
      </c>
      <c r="DO6" s="22" t="str">
        <f t="shared" si="12"/>
        <v>-</v>
      </c>
      <c r="DP6" s="22" t="str">
        <f t="shared" si="12"/>
        <v>-</v>
      </c>
      <c r="DQ6" s="22">
        <f t="shared" si="12"/>
        <v>40.46</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22.77</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0.49</v>
      </c>
      <c r="EN6" s="21" t="str">
        <f>IF(EN7="","",IF(EN7="-","【-】","【"&amp;SUBSTITUTE(TEXT(EN7,"#,##0.00"),"-","△")&amp;"】"))</f>
        <v>【0.49】</v>
      </c>
    </row>
    <row r="7" spans="1:144" s="23" customFormat="1" x14ac:dyDescent="0.15">
      <c r="A7" s="15"/>
      <c r="B7" s="24">
        <v>2023</v>
      </c>
      <c r="C7" s="24">
        <v>63673</v>
      </c>
      <c r="D7" s="24">
        <v>46</v>
      </c>
      <c r="E7" s="24">
        <v>1</v>
      </c>
      <c r="F7" s="24">
        <v>0</v>
      </c>
      <c r="G7" s="24">
        <v>5</v>
      </c>
      <c r="H7" s="24" t="s">
        <v>93</v>
      </c>
      <c r="I7" s="24" t="s">
        <v>94</v>
      </c>
      <c r="J7" s="24" t="s">
        <v>95</v>
      </c>
      <c r="K7" s="24" t="s">
        <v>96</v>
      </c>
      <c r="L7" s="24" t="s">
        <v>97</v>
      </c>
      <c r="M7" s="24" t="s">
        <v>98</v>
      </c>
      <c r="N7" s="25" t="s">
        <v>99</v>
      </c>
      <c r="O7" s="25">
        <v>73.3</v>
      </c>
      <c r="P7" s="25">
        <v>98.89</v>
      </c>
      <c r="Q7" s="25">
        <v>5390</v>
      </c>
      <c r="R7" s="25">
        <v>3998</v>
      </c>
      <c r="S7" s="25">
        <v>261.31</v>
      </c>
      <c r="T7" s="25">
        <v>15.3</v>
      </c>
      <c r="U7" s="25">
        <v>3903</v>
      </c>
      <c r="V7" s="25">
        <v>169.02</v>
      </c>
      <c r="W7" s="25">
        <v>23.09</v>
      </c>
      <c r="X7" s="25" t="s">
        <v>99</v>
      </c>
      <c r="Y7" s="25" t="s">
        <v>99</v>
      </c>
      <c r="Z7" s="25" t="s">
        <v>99</v>
      </c>
      <c r="AA7" s="25" t="s">
        <v>99</v>
      </c>
      <c r="AB7" s="25">
        <v>93.87</v>
      </c>
      <c r="AC7" s="25" t="s">
        <v>99</v>
      </c>
      <c r="AD7" s="25" t="s">
        <v>99</v>
      </c>
      <c r="AE7" s="25" t="s">
        <v>99</v>
      </c>
      <c r="AF7" s="25" t="s">
        <v>99</v>
      </c>
      <c r="AG7" s="25">
        <v>103.1</v>
      </c>
      <c r="AH7" s="25">
        <v>103.05</v>
      </c>
      <c r="AI7" s="25" t="s">
        <v>99</v>
      </c>
      <c r="AJ7" s="25" t="s">
        <v>99</v>
      </c>
      <c r="AK7" s="25" t="s">
        <v>99</v>
      </c>
      <c r="AL7" s="25" t="s">
        <v>99</v>
      </c>
      <c r="AM7" s="25">
        <v>16.100000000000001</v>
      </c>
      <c r="AN7" s="25" t="s">
        <v>99</v>
      </c>
      <c r="AO7" s="25" t="s">
        <v>99</v>
      </c>
      <c r="AP7" s="25" t="s">
        <v>99</v>
      </c>
      <c r="AQ7" s="25" t="s">
        <v>99</v>
      </c>
      <c r="AR7" s="25">
        <v>27.32</v>
      </c>
      <c r="AS7" s="25">
        <v>30.22</v>
      </c>
      <c r="AT7" s="25" t="s">
        <v>99</v>
      </c>
      <c r="AU7" s="25" t="s">
        <v>99</v>
      </c>
      <c r="AV7" s="25" t="s">
        <v>99</v>
      </c>
      <c r="AW7" s="25" t="s">
        <v>99</v>
      </c>
      <c r="AX7" s="25">
        <v>26.72</v>
      </c>
      <c r="AY7" s="25" t="s">
        <v>99</v>
      </c>
      <c r="AZ7" s="25" t="s">
        <v>99</v>
      </c>
      <c r="BA7" s="25" t="s">
        <v>99</v>
      </c>
      <c r="BB7" s="25" t="s">
        <v>99</v>
      </c>
      <c r="BC7" s="25">
        <v>217.55</v>
      </c>
      <c r="BD7" s="25">
        <v>179.3</v>
      </c>
      <c r="BE7" s="25" t="s">
        <v>99</v>
      </c>
      <c r="BF7" s="25" t="s">
        <v>99</v>
      </c>
      <c r="BG7" s="25" t="s">
        <v>99</v>
      </c>
      <c r="BH7" s="25" t="s">
        <v>99</v>
      </c>
      <c r="BI7" s="25">
        <v>663.59</v>
      </c>
      <c r="BJ7" s="25" t="s">
        <v>99</v>
      </c>
      <c r="BK7" s="25" t="s">
        <v>99</v>
      </c>
      <c r="BL7" s="25" t="s">
        <v>99</v>
      </c>
      <c r="BM7" s="25" t="s">
        <v>99</v>
      </c>
      <c r="BN7" s="25">
        <v>916.17</v>
      </c>
      <c r="BO7" s="25">
        <v>1042.45</v>
      </c>
      <c r="BP7" s="25" t="s">
        <v>99</v>
      </c>
      <c r="BQ7" s="25" t="s">
        <v>99</v>
      </c>
      <c r="BR7" s="25" t="s">
        <v>99</v>
      </c>
      <c r="BS7" s="25" t="s">
        <v>99</v>
      </c>
      <c r="BT7" s="25">
        <v>74.23</v>
      </c>
      <c r="BU7" s="25" t="s">
        <v>99</v>
      </c>
      <c r="BV7" s="25" t="s">
        <v>99</v>
      </c>
      <c r="BW7" s="25" t="s">
        <v>99</v>
      </c>
      <c r="BX7" s="25" t="s">
        <v>99</v>
      </c>
      <c r="BY7" s="25">
        <v>63.95</v>
      </c>
      <c r="BZ7" s="25">
        <v>57.74</v>
      </c>
      <c r="CA7" s="25" t="s">
        <v>99</v>
      </c>
      <c r="CB7" s="25" t="s">
        <v>99</v>
      </c>
      <c r="CC7" s="25" t="s">
        <v>99</v>
      </c>
      <c r="CD7" s="25" t="s">
        <v>99</v>
      </c>
      <c r="CE7" s="25">
        <v>360.84</v>
      </c>
      <c r="CF7" s="25" t="s">
        <v>99</v>
      </c>
      <c r="CG7" s="25" t="s">
        <v>99</v>
      </c>
      <c r="CH7" s="25" t="s">
        <v>99</v>
      </c>
      <c r="CI7" s="25" t="s">
        <v>99</v>
      </c>
      <c r="CJ7" s="25">
        <v>263.56</v>
      </c>
      <c r="CK7" s="25">
        <v>285.48</v>
      </c>
      <c r="CL7" s="25" t="s">
        <v>99</v>
      </c>
      <c r="CM7" s="25" t="s">
        <v>99</v>
      </c>
      <c r="CN7" s="25" t="s">
        <v>99</v>
      </c>
      <c r="CO7" s="25" t="s">
        <v>99</v>
      </c>
      <c r="CP7" s="25">
        <v>54.41</v>
      </c>
      <c r="CQ7" s="25" t="s">
        <v>99</v>
      </c>
      <c r="CR7" s="25" t="s">
        <v>99</v>
      </c>
      <c r="CS7" s="25" t="s">
        <v>99</v>
      </c>
      <c r="CT7" s="25" t="s">
        <v>99</v>
      </c>
      <c r="CU7" s="25">
        <v>53.4</v>
      </c>
      <c r="CV7" s="25">
        <v>53.73</v>
      </c>
      <c r="CW7" s="25" t="s">
        <v>99</v>
      </c>
      <c r="CX7" s="25" t="s">
        <v>99</v>
      </c>
      <c r="CY7" s="25" t="s">
        <v>99</v>
      </c>
      <c r="CZ7" s="25" t="s">
        <v>99</v>
      </c>
      <c r="DA7" s="25">
        <v>73.88</v>
      </c>
      <c r="DB7" s="25" t="s">
        <v>99</v>
      </c>
      <c r="DC7" s="25" t="s">
        <v>99</v>
      </c>
      <c r="DD7" s="25" t="s">
        <v>99</v>
      </c>
      <c r="DE7" s="25" t="s">
        <v>99</v>
      </c>
      <c r="DF7" s="25">
        <v>72.53</v>
      </c>
      <c r="DG7" s="25">
        <v>71.52</v>
      </c>
      <c r="DH7" s="25" t="s">
        <v>99</v>
      </c>
      <c r="DI7" s="25" t="s">
        <v>99</v>
      </c>
      <c r="DJ7" s="25" t="s">
        <v>99</v>
      </c>
      <c r="DK7" s="25" t="s">
        <v>99</v>
      </c>
      <c r="DL7" s="25">
        <v>4.47</v>
      </c>
      <c r="DM7" s="25" t="s">
        <v>99</v>
      </c>
      <c r="DN7" s="25" t="s">
        <v>99</v>
      </c>
      <c r="DO7" s="25" t="s">
        <v>99</v>
      </c>
      <c r="DP7" s="25" t="s">
        <v>99</v>
      </c>
      <c r="DQ7" s="25">
        <v>40.46</v>
      </c>
      <c r="DR7" s="25">
        <v>38.43</v>
      </c>
      <c r="DS7" s="25" t="s">
        <v>99</v>
      </c>
      <c r="DT7" s="25" t="s">
        <v>99</v>
      </c>
      <c r="DU7" s="25" t="s">
        <v>99</v>
      </c>
      <c r="DV7" s="25" t="s">
        <v>99</v>
      </c>
      <c r="DW7" s="25">
        <v>0</v>
      </c>
      <c r="DX7" s="25" t="s">
        <v>99</v>
      </c>
      <c r="DY7" s="25" t="s">
        <v>99</v>
      </c>
      <c r="DZ7" s="25" t="s">
        <v>99</v>
      </c>
      <c r="EA7" s="25" t="s">
        <v>99</v>
      </c>
      <c r="EB7" s="25">
        <v>22.77</v>
      </c>
      <c r="EC7" s="25">
        <v>19.16</v>
      </c>
      <c r="ED7" s="25" t="s">
        <v>99</v>
      </c>
      <c r="EE7" s="25" t="s">
        <v>99</v>
      </c>
      <c r="EF7" s="25" t="s">
        <v>99</v>
      </c>
      <c r="EG7" s="25" t="s">
        <v>99</v>
      </c>
      <c r="EH7" s="25">
        <v>0</v>
      </c>
      <c r="EI7" s="25" t="s">
        <v>99</v>
      </c>
      <c r="EJ7" s="25" t="s">
        <v>99</v>
      </c>
      <c r="EK7" s="25" t="s">
        <v>99</v>
      </c>
      <c r="EL7" s="25" t="s">
        <v>99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2025-01-30T05:25:10Z</cp:lastPrinted>
  <dcterms:created xsi:type="dcterms:W3CDTF">2025-01-24T06:45:08Z</dcterms:created>
  <dcterms:modified xsi:type="dcterms:W3CDTF">2025-03-03T07:47:45Z</dcterms:modified>
  <cp:category/>
</cp:coreProperties>
</file>