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k3OhsWhZPyP2voy8aUCpMslHPGXR01eU5Msl68LxeNavEXpkZIG0+CVwETZsbOjYftG2sVvN290fWIi0oP6AiA==" workbookSaltValue="zXr4l40R/ie1Zy1bGocaG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E85" i="4"/>
  <c r="BB10" i="4"/>
  <c r="AT10" i="4"/>
  <c r="AL10" i="4"/>
  <c r="W10" i="4"/>
  <c r="I10" i="4"/>
  <c r="B10" i="4"/>
  <c r="BB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<sst xmlns="http://schemas.openxmlformats.org/spreadsheetml/2006/main" count="228" uniqueCount="113">
  <si>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</si>
  <si>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</si>
  <si>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</si>
  <si>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</si>
  <si>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</si>
  <si>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</si>
  <si>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</si>
  <si>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</si>
  <si>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</si>
  <si>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</si>
  <si>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</si>
  <si>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</si>
  <si>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</si>
  <si>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</si>
  <si>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</si>
  <si>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</si>
  <si>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</si>
  <si>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</si>
  <si>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</si>
  <si>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</si>
  <si>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</si>
  <si>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</si>
  <si>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</si>
  <si>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</si>
  <si>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</si>
  <si>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</si>
  <si>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</si>
  <si>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</si>
  <si>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</si>
  <si>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</si>
  <si>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</si>
  <si>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</si>
  <si>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</si>
  <si>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</si>
  <si>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</si>
  <si>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</si>
  <si>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</si>
  <si>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</si>
  <si>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</si>
  <si>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</si>
  <si>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</si>
  <si>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</si>
  <si>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</si>
  <si>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</si>
  <si>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</si>
  <si>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</si>
  <si>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</si>
  <si>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</si>
  <si>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</si>
  <si>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</si>
  <si>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</si>
  <si>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</si>
  <si>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</si>
  <si>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</si>
  <si>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</si>
  <si>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</si>
  <si>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</si>
  <si>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</si>
  <si>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</si>
  <si>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</si>
  <si>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</si>
  <si>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</si>
  <si>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</si>
  <si>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</si>
  <si>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</si>
  <si>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</si>
  <si>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</si>
  <si>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</si>
  <si>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</si>
  <si>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</si>
  <si>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</si>
  <si>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</si>
  <si>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</si>
  <si>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</si>
  <si>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</si>
  <si>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</si>
  <si>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</si>
  <si>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</si>
  <si>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</si>
  <si>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</si>
  <si>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</si>
  <si>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</si>
  <si>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</si>
  <si>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</si>
  <si>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</si>
  <si>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</si>
  <si>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</si>
  <si>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</si>
  <si>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</si>
  <si>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</si>
  <si>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</si>
  <si>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</si>
  <si>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</si>
  <si>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</si>
  <si>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</si>
  <si>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</si>
  <si>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</si>
  <si>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</si>
  <si>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</si>
  <si>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</si>
  <si>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</si>
  <si>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</si>
  <si>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</si>
  <si>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</si>
  <si>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</si>
  <si>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</si>
  <si>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</si>
  <si>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</si>
  <si>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</si>
  <si>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</si>
  <si>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年々率が上がっている傾向にあるため、計画的な施設更新が必要である。
②管路経年劣化率
　他団体が右肩上がりで数値が上がる中、老朽管更新事業を本格化させたことにより、ここ数年は数値が横ばいとなっている。しかしながら依然として更新が必要な管路は多くあるため、今後も事業費の平準化を図りながら計画的に更新していく必要がある。
③管路更新率
　令和2年度から老朽管更新事業が本格化したことにより管路の更新が進んだ。今後も継続して計画的な更新事業を図る必要がある。</t>
    <rPh sb="1" eb="3">
      <t>ユウケイ</t>
    </rPh>
    <rPh sb="3" eb="5">
      <t>コテイ</t>
    </rPh>
    <rPh sb="5" eb="7">
      <t>シサン</t>
    </rPh>
    <rPh sb="7" eb="9">
      <t>ゲンカ</t>
    </rPh>
    <rPh sb="9" eb="11">
      <t>ショウキャク</t>
    </rPh>
    <rPh sb="11" eb="12">
      <t>リツ</t>
    </rPh>
    <rPh sb="14" eb="16">
      <t>ネンネン</t>
    </rPh>
    <rPh sb="16" eb="17">
      <t>リツ</t>
    </rPh>
    <rPh sb="18" eb="19">
      <t>ア</t>
    </rPh>
    <rPh sb="24" eb="26">
      <t>ケイコウ</t>
    </rPh>
    <rPh sb="32" eb="35">
      <t>ケイカクテキ</t>
    </rPh>
    <rPh sb="36" eb="38">
      <t>シセツ</t>
    </rPh>
    <rPh sb="38" eb="40">
      <t>コウシン</t>
    </rPh>
    <rPh sb="41" eb="43">
      <t>ヒツヨウ</t>
    </rPh>
    <rPh sb="49" eb="51">
      <t>カンロ</t>
    </rPh>
    <rPh sb="51" eb="53">
      <t>ケイネン</t>
    </rPh>
    <rPh sb="53" eb="55">
      <t>レッカ</t>
    </rPh>
    <rPh sb="55" eb="56">
      <t>リツ</t>
    </rPh>
    <rPh sb="58" eb="59">
      <t>タ</t>
    </rPh>
    <rPh sb="59" eb="61">
      <t>ダンタイ</t>
    </rPh>
    <rPh sb="62" eb="64">
      <t>ミギカタ</t>
    </rPh>
    <rPh sb="64" eb="65">
      <t>ア</t>
    </rPh>
    <rPh sb="68" eb="70">
      <t>スウチ</t>
    </rPh>
    <rPh sb="71" eb="72">
      <t>ア</t>
    </rPh>
    <rPh sb="74" eb="75">
      <t>ナカ</t>
    </rPh>
    <rPh sb="76" eb="78">
      <t>ロウキュウ</t>
    </rPh>
    <rPh sb="78" eb="79">
      <t>カン</t>
    </rPh>
    <rPh sb="79" eb="81">
      <t>コウシン</t>
    </rPh>
    <rPh sb="81" eb="83">
      <t>ジギョウ</t>
    </rPh>
    <rPh sb="84" eb="87">
      <t>ホンカクカ</t>
    </rPh>
    <rPh sb="98" eb="100">
      <t>スウネン</t>
    </rPh>
    <rPh sb="101" eb="103">
      <t>スウチ</t>
    </rPh>
    <rPh sb="104" eb="105">
      <t>ヨコ</t>
    </rPh>
    <rPh sb="120" eb="122">
      <t>イゼン</t>
    </rPh>
    <rPh sb="125" eb="127">
      <t>コウシン</t>
    </rPh>
    <rPh sb="128" eb="130">
      <t>ヒツヨウ</t>
    </rPh>
    <rPh sb="131" eb="133">
      <t>カンロ</t>
    </rPh>
    <rPh sb="134" eb="135">
      <t>オオ</t>
    </rPh>
    <rPh sb="141" eb="143">
      <t>コンゴ</t>
    </rPh>
    <rPh sb="144" eb="147">
      <t>ジギョウヒ</t>
    </rPh>
    <rPh sb="148" eb="151">
      <t>ヘイジュンカ</t>
    </rPh>
    <rPh sb="152" eb="153">
      <t>ハカ</t>
    </rPh>
    <rPh sb="157" eb="160">
      <t>ケイカクテキ</t>
    </rPh>
    <rPh sb="161" eb="163">
      <t>コウシン</t>
    </rPh>
    <rPh sb="167" eb="169">
      <t>ヒツヨウ</t>
    </rPh>
    <rPh sb="175" eb="177">
      <t>カンロ</t>
    </rPh>
    <rPh sb="177" eb="179">
      <t>コウシン</t>
    </rPh>
    <rPh sb="179" eb="180">
      <t>リツ</t>
    </rPh>
    <rPh sb="182" eb="184">
      <t>レイワ</t>
    </rPh>
    <rPh sb="185" eb="187">
      <t>ネンド</t>
    </rPh>
    <rPh sb="189" eb="191">
      <t>ロウキュウ</t>
    </rPh>
    <rPh sb="191" eb="192">
      <t>カン</t>
    </rPh>
    <rPh sb="192" eb="194">
      <t>コウシン</t>
    </rPh>
    <rPh sb="194" eb="196">
      <t>ジギョウ</t>
    </rPh>
    <rPh sb="197" eb="200">
      <t>ホンカクカ</t>
    </rPh>
    <rPh sb="207" eb="209">
      <t>カンロ</t>
    </rPh>
    <rPh sb="210" eb="212">
      <t>コウシン</t>
    </rPh>
    <rPh sb="213" eb="214">
      <t>スス</t>
    </rPh>
    <rPh sb="217" eb="219">
      <t>コンゴ</t>
    </rPh>
    <rPh sb="220" eb="222">
      <t>ケイゾク</t>
    </rPh>
    <rPh sb="224" eb="227">
      <t>ケイカクテキ</t>
    </rPh>
    <rPh sb="228" eb="230">
      <t>コウシン</t>
    </rPh>
    <rPh sb="230" eb="232">
      <t>ジギョウ</t>
    </rPh>
    <rPh sb="233" eb="234">
      <t>ハカ</t>
    </rPh>
    <rPh sb="235" eb="237">
      <t>ヒツヨウ</t>
    </rPh>
    <phoneticPr fontId="4"/>
  </si>
  <si>
    <t>　経営状況や収益状況は概ね良好であるが、物価高騰等により費用が増大しているため、支出内容の精査が必要である。また、施設の老朽化が進んでいることから、これまで蓄えた資金を活用して計画的な更新事業を行う必要がある。令和6年度までは高畠地区中心部の老朽管更新事業を実施し、それ以降は経営戦略の見直しを行いながら中長期的な計画により老朽管の更新を進めていく。
　また、給水人口の減少、節水器具の普及により、料金収入が減少していく見込みであることから、健全経営を維持しながら、将来的には、料金体系の見直しや広域連携による事務の効率化を検討する必要がある。</t>
    <rPh sb="1" eb="3">
      <t>ケイエイ</t>
    </rPh>
    <rPh sb="3" eb="5">
      <t>ジョウキョウ</t>
    </rPh>
    <rPh sb="6" eb="8">
      <t>シュウエキ</t>
    </rPh>
    <rPh sb="8" eb="10">
      <t>ジョウキョウ</t>
    </rPh>
    <rPh sb="11" eb="12">
      <t>オオム</t>
    </rPh>
    <rPh sb="13" eb="15">
      <t>リョウコウ</t>
    </rPh>
    <rPh sb="20" eb="22">
      <t>ブッカ</t>
    </rPh>
    <rPh sb="22" eb="24">
      <t>コウトウ</t>
    </rPh>
    <rPh sb="24" eb="25">
      <t>ナド</t>
    </rPh>
    <rPh sb="28" eb="30">
      <t>ヒヨウ</t>
    </rPh>
    <rPh sb="31" eb="33">
      <t>ゾウダイ</t>
    </rPh>
    <rPh sb="40" eb="42">
      <t>シシュツ</t>
    </rPh>
    <rPh sb="42" eb="44">
      <t>ナイヨウ</t>
    </rPh>
    <rPh sb="45" eb="47">
      <t>セイサ</t>
    </rPh>
    <rPh sb="48" eb="50">
      <t>ヒツヨウ</t>
    </rPh>
    <rPh sb="57" eb="59">
      <t>シセツ</t>
    </rPh>
    <rPh sb="60" eb="63">
      <t>ロウキュウカ</t>
    </rPh>
    <rPh sb="64" eb="65">
      <t>スス</t>
    </rPh>
    <rPh sb="78" eb="79">
      <t>タクワ</t>
    </rPh>
    <rPh sb="81" eb="83">
      <t>シキン</t>
    </rPh>
    <rPh sb="84" eb="86">
      <t>カツヨウ</t>
    </rPh>
    <rPh sb="88" eb="91">
      <t>ケイカクテキ</t>
    </rPh>
    <rPh sb="92" eb="94">
      <t>コウシン</t>
    </rPh>
    <rPh sb="94" eb="96">
      <t>ジギョウ</t>
    </rPh>
    <rPh sb="97" eb="98">
      <t>オコナ</t>
    </rPh>
    <rPh sb="99" eb="101">
      <t>ヒツヨウ</t>
    </rPh>
    <rPh sb="105" eb="107">
      <t>レイワ</t>
    </rPh>
    <rPh sb="108" eb="110">
      <t>ネンド</t>
    </rPh>
    <rPh sb="113" eb="115">
      <t>タカハタ</t>
    </rPh>
    <rPh sb="115" eb="117">
      <t>チク</t>
    </rPh>
    <rPh sb="117" eb="120">
      <t>チュウシンブ</t>
    </rPh>
    <rPh sb="121" eb="123">
      <t>ロウキュウ</t>
    </rPh>
    <rPh sb="123" eb="124">
      <t>カン</t>
    </rPh>
    <rPh sb="124" eb="126">
      <t>コウシン</t>
    </rPh>
    <rPh sb="126" eb="128">
      <t>ジギョウ</t>
    </rPh>
    <rPh sb="129" eb="131">
      <t>ジッシ</t>
    </rPh>
    <rPh sb="135" eb="137">
      <t>イコウ</t>
    </rPh>
    <rPh sb="138" eb="140">
      <t>ケイエイ</t>
    </rPh>
    <rPh sb="140" eb="142">
      <t>センリャク</t>
    </rPh>
    <rPh sb="143" eb="145">
      <t>ミナオ</t>
    </rPh>
    <rPh sb="147" eb="148">
      <t>オコナ</t>
    </rPh>
    <rPh sb="152" eb="156">
      <t>チュウチョウキテキ</t>
    </rPh>
    <rPh sb="157" eb="159">
      <t>ケイカク</t>
    </rPh>
    <rPh sb="162" eb="164">
      <t>ロウキュウ</t>
    </rPh>
    <rPh sb="164" eb="165">
      <t>カン</t>
    </rPh>
    <rPh sb="166" eb="168">
      <t>コウシン</t>
    </rPh>
    <rPh sb="169" eb="170">
      <t>スス</t>
    </rPh>
    <rPh sb="180" eb="182">
      <t>キュウスイ</t>
    </rPh>
    <rPh sb="182" eb="184">
      <t>ジンコウ</t>
    </rPh>
    <rPh sb="185" eb="187">
      <t>ゲンショウ</t>
    </rPh>
    <rPh sb="188" eb="190">
      <t>セッスイ</t>
    </rPh>
    <rPh sb="190" eb="192">
      <t>キグ</t>
    </rPh>
    <rPh sb="193" eb="195">
      <t>フキュウ</t>
    </rPh>
    <rPh sb="199" eb="201">
      <t>リョウキン</t>
    </rPh>
    <rPh sb="201" eb="203">
      <t>シュウニュウ</t>
    </rPh>
    <rPh sb="204" eb="206">
      <t>ゲンショウ</t>
    </rPh>
    <rPh sb="210" eb="212">
      <t>ミコ</t>
    </rPh>
    <rPh sb="221" eb="223">
      <t>ケンゼン</t>
    </rPh>
    <rPh sb="223" eb="225">
      <t>ケイエイ</t>
    </rPh>
    <rPh sb="226" eb="228">
      <t>イジ</t>
    </rPh>
    <rPh sb="233" eb="236">
      <t>ショウライテキ</t>
    </rPh>
    <rPh sb="239" eb="241">
      <t>リョウキン</t>
    </rPh>
    <rPh sb="241" eb="243">
      <t>タイケイ</t>
    </rPh>
    <rPh sb="244" eb="246">
      <t>ミナオ</t>
    </rPh>
    <rPh sb="248" eb="250">
      <t>コウイキ</t>
    </rPh>
    <rPh sb="250" eb="252">
      <t>レンケイ</t>
    </rPh>
    <rPh sb="255" eb="257">
      <t>ジム</t>
    </rPh>
    <rPh sb="258" eb="261">
      <t>コウリツカ</t>
    </rPh>
    <rPh sb="262" eb="264">
      <t>ケントウ</t>
    </rPh>
    <rPh sb="266" eb="268">
      <t>ヒツヨウ</t>
    </rPh>
    <phoneticPr fontId="4"/>
  </si>
  <si>
    <r>
      <t>①経常収支比率
　経常収支比率は、黒字を示す100％以上を継続して維持しており、今後の投資のための財源は確保されている。</t>
    </r>
    <r>
      <rPr>
        <sz val="10.5"/>
        <color rgb="FFFF0000"/>
        <rFont val="ＭＳ Ｐゴシック"/>
        <family val="3"/>
        <charset val="128"/>
      </rPr>
      <t xml:space="preserve">
</t>
    </r>
    <r>
      <rPr>
        <sz val="10.5"/>
        <rFont val="ＭＳ Ｐゴシック"/>
        <family val="3"/>
        <charset val="128"/>
      </rPr>
      <t>②累積欠損金比率
　営業活動により生じた損失はなく、当面欠損金は発生しないと見込まれる。
③流動比率
　継続的に健全な数値を保ち、類似団体の平均値から大きく上回っており、運営資金は十分に確保されている。
④企業債残高対給水収益比率
　平均値を大きく下回っており、順調に企業債償還が進んでいる。
⑤料金回収率
　平均値を上回ってはいるが、物価高騰等に伴い費用が増加傾向であるため、支出内容を精査し費用削減に努め、更新投資に充てる財源が確保されるようにしていく。
⑥給水原価
　前年度対比では減少したが、物価高騰や人件費増により総費用が増加傾向であるため、今後も引き続き投資の効率化や維持管理費の削減などの経営改善に努めていく。
⑦施設利用率
　季節により使用水量に変動はあるが、継続して平均値を上回っており適切な施設規模を維持管理している。
⑧有収率
　継続して実施している漏水調査業務により、漏水等の原因の特定と、早期の修繕につながっていることから、給水される水量を収益に結びつけることができている。</t>
    </r>
    <rPh sb="1" eb="3">
      <t>ケイジョウ</t>
    </rPh>
    <rPh sb="3" eb="5">
      <t>シュウシ</t>
    </rPh>
    <rPh sb="5" eb="7">
      <t>ヒリツ</t>
    </rPh>
    <rPh sb="17" eb="19">
      <t>クロジ</t>
    </rPh>
    <rPh sb="20" eb="21">
      <t>シメ</t>
    </rPh>
    <rPh sb="26" eb="28">
      <t>イジョウ</t>
    </rPh>
    <rPh sb="29" eb="31">
      <t>ケイゾク</t>
    </rPh>
    <rPh sb="33" eb="35">
      <t>イジ</t>
    </rPh>
    <rPh sb="40" eb="42">
      <t>コンゴ</t>
    </rPh>
    <rPh sb="43" eb="45">
      <t>トウシ</t>
    </rPh>
    <rPh sb="49" eb="51">
      <t>ザイゲン</t>
    </rPh>
    <rPh sb="52" eb="54">
      <t>カクホ</t>
    </rPh>
    <rPh sb="62" eb="64">
      <t>ルイセキ</t>
    </rPh>
    <rPh sb="64" eb="66">
      <t>ケッソン</t>
    </rPh>
    <rPh sb="66" eb="67">
      <t>キン</t>
    </rPh>
    <rPh sb="67" eb="69">
      <t>ヒリツ</t>
    </rPh>
    <rPh sb="71" eb="73">
      <t>エイギョウ</t>
    </rPh>
    <rPh sb="73" eb="75">
      <t>カツドウ</t>
    </rPh>
    <rPh sb="78" eb="79">
      <t>ショウ</t>
    </rPh>
    <rPh sb="81" eb="83">
      <t>ソンシツ</t>
    </rPh>
    <rPh sb="87" eb="89">
      <t>トウメン</t>
    </rPh>
    <rPh sb="89" eb="91">
      <t>ケッソン</t>
    </rPh>
    <rPh sb="91" eb="92">
      <t>キン</t>
    </rPh>
    <rPh sb="93" eb="95">
      <t>ハッセイ</t>
    </rPh>
    <rPh sb="99" eb="101">
      <t>ミコ</t>
    </rPh>
    <rPh sb="107" eb="109">
      <t>リュウドウ</t>
    </rPh>
    <rPh sb="109" eb="111">
      <t>ヒリツ</t>
    </rPh>
    <rPh sb="113" eb="115">
      <t>ケイゾク</t>
    </rPh>
    <rPh sb="115" eb="116">
      <t>テキ</t>
    </rPh>
    <rPh sb="117" eb="119">
      <t>ケンゼン</t>
    </rPh>
    <rPh sb="120" eb="122">
      <t>スウチ</t>
    </rPh>
    <rPh sb="123" eb="124">
      <t>タモ</t>
    </rPh>
    <rPh sb="126" eb="128">
      <t>ルイジ</t>
    </rPh>
    <rPh sb="128" eb="130">
      <t>ダンタイ</t>
    </rPh>
    <rPh sb="131" eb="134">
      <t>ヘイキンチ</t>
    </rPh>
    <rPh sb="136" eb="137">
      <t>オオ</t>
    </rPh>
    <rPh sb="139" eb="141">
      <t>ウワマワ</t>
    </rPh>
    <rPh sb="146" eb="148">
      <t>ウンエイ</t>
    </rPh>
    <rPh sb="148" eb="150">
      <t>シキン</t>
    </rPh>
    <rPh sb="151" eb="153">
      <t>ジュウブン</t>
    </rPh>
    <rPh sb="154" eb="156">
      <t>カクホ</t>
    </rPh>
    <rPh sb="164" eb="166">
      <t>キギョウ</t>
    </rPh>
    <rPh sb="166" eb="167">
      <t>サイ</t>
    </rPh>
    <rPh sb="167" eb="169">
      <t>ザンダカ</t>
    </rPh>
    <rPh sb="169" eb="170">
      <t>タイ</t>
    </rPh>
    <rPh sb="170" eb="172">
      <t>キュウスイ</t>
    </rPh>
    <rPh sb="172" eb="174">
      <t>シュウエキ</t>
    </rPh>
    <rPh sb="174" eb="176">
      <t>ヒリツ</t>
    </rPh>
    <rPh sb="178" eb="181">
      <t>ヘイキンチ</t>
    </rPh>
    <rPh sb="182" eb="183">
      <t>オオ</t>
    </rPh>
    <rPh sb="185" eb="187">
      <t>シタマワ</t>
    </rPh>
    <rPh sb="192" eb="194">
      <t>ジュンチョウ</t>
    </rPh>
    <rPh sb="195" eb="197">
      <t>キギョウ</t>
    </rPh>
    <rPh sb="197" eb="198">
      <t>サイ</t>
    </rPh>
    <rPh sb="198" eb="200">
      <t>ショウカン</t>
    </rPh>
    <rPh sb="201" eb="202">
      <t>スス</t>
    </rPh>
    <rPh sb="209" eb="211">
      <t>リョウキン</t>
    </rPh>
    <rPh sb="211" eb="213">
      <t>カイシュウ</t>
    </rPh>
    <rPh sb="213" eb="214">
      <t>リツ</t>
    </rPh>
    <rPh sb="216" eb="219">
      <t>ヘイキンチ</t>
    </rPh>
    <rPh sb="220" eb="222">
      <t>ウワマワ</t>
    </rPh>
    <rPh sb="229" eb="231">
      <t>ブッカ</t>
    </rPh>
    <rPh sb="231" eb="233">
      <t>コウトウ</t>
    </rPh>
    <rPh sb="233" eb="234">
      <t>トウ</t>
    </rPh>
    <rPh sb="235" eb="236">
      <t>トモナ</t>
    </rPh>
    <rPh sb="237" eb="239">
      <t>ヒヨウ</t>
    </rPh>
    <rPh sb="240" eb="242">
      <t>ゾウカ</t>
    </rPh>
    <rPh sb="242" eb="244">
      <t>ケイコウ</t>
    </rPh>
    <rPh sb="250" eb="252">
      <t>シシュツ</t>
    </rPh>
    <rPh sb="252" eb="254">
      <t>ナイヨウ</t>
    </rPh>
    <rPh sb="255" eb="257">
      <t>セイサ</t>
    </rPh>
    <rPh sb="258" eb="260">
      <t>ヒヨウ</t>
    </rPh>
    <rPh sb="260" eb="262">
      <t>サクゲン</t>
    </rPh>
    <rPh sb="263" eb="264">
      <t>ツト</t>
    </rPh>
    <rPh sb="266" eb="268">
      <t>コウシン</t>
    </rPh>
    <rPh sb="268" eb="270">
      <t>トウシ</t>
    </rPh>
    <rPh sb="271" eb="272">
      <t>ア</t>
    </rPh>
    <rPh sb="274" eb="276">
      <t>ザイゲン</t>
    </rPh>
    <rPh sb="277" eb="279">
      <t>カクホ</t>
    </rPh>
    <rPh sb="292" eb="294">
      <t>キュウスイ</t>
    </rPh>
    <rPh sb="294" eb="296">
      <t>ゲンカ</t>
    </rPh>
    <rPh sb="375" eb="377">
      <t>シセツ</t>
    </rPh>
    <rPh sb="377" eb="379">
      <t>リヨウ</t>
    </rPh>
    <rPh sb="379" eb="380">
      <t>リツ</t>
    </rPh>
    <rPh sb="382" eb="384">
      <t>キセツ</t>
    </rPh>
    <rPh sb="387" eb="389">
      <t>シヨウ</t>
    </rPh>
    <rPh sb="389" eb="391">
      <t>スイリョウ</t>
    </rPh>
    <rPh sb="392" eb="394">
      <t>ヘンドウ</t>
    </rPh>
    <rPh sb="399" eb="401">
      <t>ケイゾク</t>
    </rPh>
    <rPh sb="403" eb="406">
      <t>ヘイキンチ</t>
    </rPh>
    <rPh sb="407" eb="409">
      <t>ウワマワ</t>
    </rPh>
    <rPh sb="413" eb="415">
      <t>テキセツ</t>
    </rPh>
    <rPh sb="416" eb="418">
      <t>シセツ</t>
    </rPh>
    <rPh sb="418" eb="420">
      <t>キボ</t>
    </rPh>
    <rPh sb="421" eb="423">
      <t>イジ</t>
    </rPh>
    <rPh sb="423" eb="425">
      <t>カンリ</t>
    </rPh>
    <rPh sb="432" eb="435">
      <t>ユウシュウリツ</t>
    </rPh>
    <rPh sb="437" eb="439">
      <t>ケイゾク</t>
    </rPh>
    <rPh sb="441" eb="443">
      <t>ジッシ</t>
    </rPh>
    <rPh sb="447" eb="449">
      <t>ロウスイ</t>
    </rPh>
    <rPh sb="449" eb="451">
      <t>チョウサ</t>
    </rPh>
    <rPh sb="451" eb="453">
      <t>ギョウム</t>
    </rPh>
    <rPh sb="457" eb="459">
      <t>ロウスイ</t>
    </rPh>
    <rPh sb="459" eb="460">
      <t>トウ</t>
    </rPh>
    <rPh sb="461" eb="463">
      <t>ゲンイン</t>
    </rPh>
    <rPh sb="464" eb="466">
      <t>トクテイ</t>
    </rPh>
    <rPh sb="468" eb="470">
      <t>ソウキ</t>
    </rPh>
    <rPh sb="471" eb="473">
      <t>シュウゼン</t>
    </rPh>
    <rPh sb="486" eb="488">
      <t>キュウスイ</t>
    </rPh>
    <rPh sb="491" eb="493">
      <t>スイリョウ</t>
    </rPh>
    <rPh sb="494" eb="496">
      <t>シュウエキ</t>
    </rPh>
    <rPh sb="497" eb="498">
      <t>ムス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</si>
</sst>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0.45</c:v>
                </c:pt>
                <c:pt idx="2">
                  <c:v>0.87</c:v>
                </c:pt>
                <c:pt idx="3">
                  <c:v>0.56999999999999995</c:v>
                </c:pt>
                <c:pt idx="4">
                  <c:v>0.47</c:v>
                </c:pt>
              </c:numCache>
            </c:numRef>
          </c:val>
          <c:extLst>
            <c:ext xmlns:c16="http://schemas.microsoft.com/office/drawing/2014/chart" uri="{C3380CC4-5D6E-409C-BE32-E72D297353CC}">
              <c16:uniqueId val="{00000000-3AA2-4597-9572-A8AAE2002F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AA2-4597-9572-A8AAE2002F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62.94</c:v>
                </c:pt>
                <c:pt idx="1">
                  <c:v>66.569999999999993</c:v>
                </c:pt>
                <c:pt idx="2">
                  <c:v>67.94</c:v>
                </c:pt>
                <c:pt idx="3">
                  <c:v>68.930000000000007</c:v>
                </c:pt>
                <c:pt idx="4">
                  <c:v>67.33</c:v>
                </c:pt>
              </c:numCache>
            </c:numRef>
          </c:val>
          <c:extLst>
            <c:ext xmlns:c16="http://schemas.microsoft.com/office/drawing/2014/chart" uri="{C3380CC4-5D6E-409C-BE32-E72D297353CC}">
              <c16:uniqueId val="{00000000-B3EA-47AB-8DCF-366AEDC67F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B3EA-47AB-8DCF-366AEDC67F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96.28</c:v>
                </c:pt>
                <c:pt idx="1">
                  <c:v>92.13</c:v>
                </c:pt>
                <c:pt idx="2">
                  <c:v>92.73</c:v>
                </c:pt>
                <c:pt idx="3">
                  <c:v>90.72</c:v>
                </c:pt>
                <c:pt idx="4">
                  <c:v>92.35</c:v>
                </c:pt>
              </c:numCache>
            </c:numRef>
          </c:val>
          <c:extLst>
            <c:ext xmlns:c16="http://schemas.microsoft.com/office/drawing/2014/chart" uri="{C3380CC4-5D6E-409C-BE32-E72D297353CC}">
              <c16:uniqueId val="{00000000-393D-4567-8B29-61C322E430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93D-4567-8B29-61C322E430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115.43</c:v>
                </c:pt>
                <c:pt idx="1">
                  <c:v>118.65</c:v>
                </c:pt>
                <c:pt idx="2">
                  <c:v>120.46</c:v>
                </c:pt>
                <c:pt idx="3">
                  <c:v>113.35</c:v>
                </c:pt>
                <c:pt idx="4">
                  <c:v>117.49</c:v>
                </c:pt>
              </c:numCache>
            </c:numRef>
          </c:val>
          <c:extLst>
            <c:ext xmlns:c16="http://schemas.microsoft.com/office/drawing/2014/chart" uri="{C3380CC4-5D6E-409C-BE32-E72D297353CC}">
              <c16:uniqueId val="{00000000-3DB4-43CA-A34C-70BFB264C1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DB4-43CA-A34C-70BFB264C1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49.27</c:v>
                </c:pt>
                <c:pt idx="1">
                  <c:v>50.22</c:v>
                </c:pt>
                <c:pt idx="2">
                  <c:v>50.85</c:v>
                </c:pt>
                <c:pt idx="3">
                  <c:v>51.79</c:v>
                </c:pt>
                <c:pt idx="4">
                  <c:v>52.43</c:v>
                </c:pt>
              </c:numCache>
            </c:numRef>
          </c:val>
          <c:extLst>
            <c:ext xmlns:c16="http://schemas.microsoft.com/office/drawing/2014/chart" uri="{C3380CC4-5D6E-409C-BE32-E72D297353CC}">
              <c16:uniqueId val="{00000000-B731-49AA-BE6E-06399C3047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731-49AA-BE6E-06399C3047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19.97</c:v>
                </c:pt>
                <c:pt idx="1">
                  <c:v>19.98</c:v>
                </c:pt>
                <c:pt idx="2">
                  <c:v>19.96</c:v>
                </c:pt>
                <c:pt idx="3">
                  <c:v>19.77</c:v>
                </c:pt>
                <c:pt idx="4">
                  <c:v>19.12</c:v>
                </c:pt>
              </c:numCache>
            </c:numRef>
          </c:val>
          <c:extLst>
            <c:ext xmlns:c16="http://schemas.microsoft.com/office/drawing/2014/chart" uri="{C3380CC4-5D6E-409C-BE32-E72D297353CC}">
              <c16:uniqueId val="{00000000-701E-40E3-9B72-6140FADD54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01E-40E3-9B72-6140FADD54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64-4F0A-8813-44EABAE653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E64-4F0A-8813-44EABAE653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867.23</c:v>
                </c:pt>
                <c:pt idx="1">
                  <c:v>818.93</c:v>
                </c:pt>
                <c:pt idx="2">
                  <c:v>908.08</c:v>
                </c:pt>
                <c:pt idx="3">
                  <c:v>961.43</c:v>
                </c:pt>
                <c:pt idx="4">
                  <c:v>1174.95</c:v>
                </c:pt>
              </c:numCache>
            </c:numRef>
          </c:val>
          <c:extLst>
            <c:ext xmlns:c16="http://schemas.microsoft.com/office/drawing/2014/chart" uri="{C3380CC4-5D6E-409C-BE32-E72D297353CC}">
              <c16:uniqueId val="{00000000-431E-4565-AC18-3BD14F5C0B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431E-4565-AC18-3BD14F5C0B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95.4</c:v>
                </c:pt>
                <c:pt idx="1">
                  <c:v>90.44</c:v>
                </c:pt>
                <c:pt idx="2">
                  <c:v>87.68</c:v>
                </c:pt>
                <c:pt idx="3">
                  <c:v>80.98</c:v>
                </c:pt>
                <c:pt idx="4">
                  <c:v>78.94</c:v>
                </c:pt>
              </c:numCache>
            </c:numRef>
          </c:val>
          <c:extLst>
            <c:ext xmlns:c16="http://schemas.microsoft.com/office/drawing/2014/chart" uri="{C3380CC4-5D6E-409C-BE32-E72D297353CC}">
              <c16:uniqueId val="{00000000-08AD-4E22-8872-B40BC24A15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8AD-4E22-8872-B40BC24A15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112.91</c:v>
                </c:pt>
                <c:pt idx="1">
                  <c:v>114.07</c:v>
                </c:pt>
                <c:pt idx="2">
                  <c:v>118.86</c:v>
                </c:pt>
                <c:pt idx="3">
                  <c:v>109.81</c:v>
                </c:pt>
                <c:pt idx="4">
                  <c:v>114.69</c:v>
                </c:pt>
              </c:numCache>
            </c:numRef>
          </c:val>
          <c:extLst>
            <c:ext xmlns:c16="http://schemas.microsoft.com/office/drawing/2014/chart" uri="{C3380CC4-5D6E-409C-BE32-E72D297353CC}">
              <c16:uniqueId val="{00000000-DD06-4FEB-A793-E72A222EE7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D06-4FEB-A793-E72A222EE7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183.48</c:v>
                </c:pt>
                <c:pt idx="1">
                  <c:v>179.4</c:v>
                </c:pt>
                <c:pt idx="2">
                  <c:v>174.62</c:v>
                </c:pt>
                <c:pt idx="3">
                  <c:v>189.59</c:v>
                </c:pt>
                <c:pt idx="4">
                  <c:v>182.06</c:v>
                </c:pt>
              </c:numCache>
            </c:numRef>
          </c:val>
          <c:extLst>
            <c:ext xmlns:c16="http://schemas.microsoft.com/office/drawing/2014/chart" uri="{C3380CC4-5D6E-409C-BE32-E72D297353CC}">
              <c16:uniqueId val="{00000000-4A63-4670-A86C-E1F98F5520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4A63-4670-A86C-E1F98F5520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高畠町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21681</v>
      </c>
      <c r="AM8" s="44"/>
      <c r="AN8" s="44"/>
      <c r="AO8" s="44"/>
      <c r="AP8" s="44"/>
      <c r="AQ8" s="44"/>
      <c r="AR8" s="44"/>
      <c r="AS8" s="44"/>
      <c r="AT8" s="45">
        <f>データ!$S$6</f>
        <v>180.26</v>
      </c>
      <c r="AU8" s="46"/>
      <c r="AV8" s="46"/>
      <c r="AW8" s="46"/>
      <c r="AX8" s="46"/>
      <c r="AY8" s="46"/>
      <c r="AZ8" s="46"/>
      <c r="BA8" s="46"/>
      <c r="BB8" s="47">
        <f>データ!$T$6</f>
        <v>120.28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91.98</v>
      </c>
      <c r="J10" s="46"/>
      <c r="K10" s="46"/>
      <c r="L10" s="46"/>
      <c r="M10" s="46"/>
      <c r="N10" s="46"/>
      <c r="O10" s="80"/>
      <c r="P10" s="47">
        <f>データ!$P$6</f>
        <v>99.31</v>
      </c>
      <c r="Q10" s="47"/>
      <c r="R10" s="47"/>
      <c r="S10" s="47"/>
      <c r="T10" s="47"/>
      <c r="U10" s="47"/>
      <c r="V10" s="47"/>
      <c r="W10" s="44">
        <f>データ!$Q$6</f>
        <v>3850</v>
      </c>
      <c r="X10" s="44"/>
      <c r="Y10" s="44"/>
      <c r="Z10" s="44"/>
      <c r="AA10" s="44"/>
      <c r="AB10" s="44"/>
      <c r="AC10" s="44"/>
      <c r="AD10" s="2"/>
      <c r="AE10" s="2"/>
      <c r="AF10" s="2"/>
      <c r="AG10" s="2"/>
      <c r="AH10" s="2"/>
      <c r="AI10" s="2"/>
      <c r="AJ10" s="2"/>
      <c r="AK10" s="2"/>
      <c r="AL10" s="44">
        <f>データ!$U$6</f>
        <v>21387</v>
      </c>
      <c r="AM10" s="44"/>
      <c r="AN10" s="44"/>
      <c r="AO10" s="44"/>
      <c r="AP10" s="44"/>
      <c r="AQ10" s="44"/>
      <c r="AR10" s="44"/>
      <c r="AS10" s="44"/>
      <c r="AT10" s="45">
        <f>データ!$V$6</f>
        <v>43.7</v>
      </c>
      <c r="AU10" s="46"/>
      <c r="AV10" s="46"/>
      <c r="AW10" s="46"/>
      <c r="AX10" s="46"/>
      <c r="AY10" s="46"/>
      <c r="AZ10" s="46"/>
      <c r="BA10" s="46"/>
      <c r="BB10" s="47">
        <f>データ!$W$6</f>
        <v>489.41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zV4jNwSXW9r256sxwIr+aRE1iussfFJe4BOxRNWyHDnCkSXC0qYQ0bUSqEDGrMmHB5la5TfwyeN0XR4rRSHoQ==" saltValue="8236q77JCGLs3hrdyQy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63819</v>
      </c>
      <c r="D6" s="20">
        <f t="shared" si="3"/>
        <v>46</v>
      </c>
      <c r="E6" s="20">
        <f t="shared" si="3"/>
        <v>1</v>
      </c>
      <c r="F6" s="20">
        <f t="shared" si="3"/>
        <v>0</v>
      </c>
      <c r="G6" s="20">
        <f t="shared" si="3"/>
        <v>1</v>
      </c>
      <c r="H6" s="20" t="str">
        <f t="shared" si="3"/>
        <v>山形県　高畠町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91.98</v>
      </c>
      <c r="P6" s="21">
        <f t="shared" si="3"/>
        <v>99.31</v>
      </c>
      <c r="Q6" s="21">
        <f t="shared" si="3"/>
        <v>3850</v>
      </c>
      <c r="R6" s="21">
        <f t="shared" si="3"/>
        <v>21681</v>
      </c>
      <c r="S6" s="21">
        <f t="shared" si="3"/>
        <v>180.26</v>
      </c>
      <c r="T6" s="21">
        <f t="shared" si="3"/>
        <v>120.28</v>
      </c>
      <c r="U6" s="21">
        <f t="shared" si="3"/>
        <v>21387</v>
      </c>
      <c r="V6" s="21">
        <f t="shared" si="3"/>
        <v>43.7</v>
      </c>
      <c r="W6" s="21">
        <f t="shared" si="3"/>
        <v>489.41</v>
      </c>
      <c r="X6" s="22">
        <f>IF(X7="",NA(),X7)</f>
        <v>115.43</v>
      </c>
      <c r="Y6" s="22">
        <f t="shared" ref="Y6:AG6" si="4">IF(Y7="",NA(),Y7)</f>
        <v>118.65</v>
      </c>
      <c r="Z6" s="22">
        <f t="shared" si="4"/>
        <v>120.46</v>
      </c>
      <c r="AA6" s="22">
        <f t="shared" si="4"/>
        <v>113.35</v>
      </c>
      <c r="AB6" s="22">
        <f t="shared" si="4"/>
        <v>117.49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867.23</v>
      </c>
      <c r="AU6" s="22">
        <f t="shared" ref="AU6:BC6" si="6">IF(AU7="",NA(),AU7)</f>
        <v>818.93</v>
      </c>
      <c r="AV6" s="22">
        <f t="shared" si="6"/>
        <v>908.08</v>
      </c>
      <c r="AW6" s="22">
        <f t="shared" si="6"/>
        <v>961.43</v>
      </c>
      <c r="AX6" s="22">
        <f t="shared" si="6"/>
        <v>1174.95</v>
      </c>
      <c r="AY6" s="22">
        <f t="shared" si="6"/>
        <v>379.08</v>
      </c>
      <c r="AZ6" s="22">
        <f t="shared" si="6"/>
        <v>367.55</v>
      </c>
      <c r="BA6" s="22">
        <f t="shared" si="6"/>
        <v>378.56</v>
      </c>
      <c r="BB6" s="22">
        <f t="shared" si="6"/>
        <v>364.46</v>
      </c>
      <c r="BC6" s="22">
        <f t="shared" si="6"/>
        <v>338.89</v>
      </c>
      <c r="BD6" s="21" t="str">
        <f>IF(BD7="","",IF(BD7="-","【-】","【"&amp;SUBSTITUTE(TEXT(BD7,"#,##0.00"),"-","△")&amp;"】"))</f>
        <v>【243.36】</v>
      </c>
      <c r="BE6" s="22">
        <f>IF(BE7="",NA(),BE7)</f>
        <v>95.4</v>
      </c>
      <c r="BF6" s="22">
        <f t="shared" ref="BF6:BN6" si="7">IF(BF7="",NA(),BF7)</f>
        <v>90.44</v>
      </c>
      <c r="BG6" s="22">
        <f t="shared" si="7"/>
        <v>87.68</v>
      </c>
      <c r="BH6" s="22">
        <f t="shared" si="7"/>
        <v>80.98</v>
      </c>
      <c r="BI6" s="22">
        <f t="shared" si="7"/>
        <v>78.94</v>
      </c>
      <c r="BJ6" s="22">
        <f t="shared" si="7"/>
        <v>398.98</v>
      </c>
      <c r="BK6" s="22">
        <f t="shared" si="7"/>
        <v>418.68</v>
      </c>
      <c r="BL6" s="22">
        <f t="shared" si="7"/>
        <v>395.68</v>
      </c>
      <c r="BM6" s="22">
        <f t="shared" si="7"/>
        <v>403.72</v>
      </c>
      <c r="BN6" s="22">
        <f t="shared" si="7"/>
        <v>400.21</v>
      </c>
      <c r="BO6" s="21" t="str">
        <f>IF(BO7="","",IF(BO7="-","【-】","【"&amp;SUBSTITUTE(TEXT(BO7,"#,##0.00"),"-","△")&amp;"】"))</f>
        <v>【265.93】</v>
      </c>
      <c r="BP6" s="22">
        <f>IF(BP7="",NA(),BP7)</f>
        <v>112.91</v>
      </c>
      <c r="BQ6" s="22">
        <f t="shared" ref="BQ6:BY6" si="8">IF(BQ7="",NA(),BQ7)</f>
        <v>114.07</v>
      </c>
      <c r="BR6" s="22">
        <f t="shared" si="8"/>
        <v>118.86</v>
      </c>
      <c r="BS6" s="22">
        <f t="shared" si="8"/>
        <v>109.81</v>
      </c>
      <c r="BT6" s="22">
        <f t="shared" si="8"/>
        <v>114.69</v>
      </c>
      <c r="BU6" s="22">
        <f t="shared" si="8"/>
        <v>98.64</v>
      </c>
      <c r="BV6" s="22">
        <f t="shared" si="8"/>
        <v>94.78</v>
      </c>
      <c r="BW6" s="22">
        <f t="shared" si="8"/>
        <v>97.59</v>
      </c>
      <c r="BX6" s="22">
        <f t="shared" si="8"/>
        <v>92.17</v>
      </c>
      <c r="BY6" s="22">
        <f t="shared" si="8"/>
        <v>92.83</v>
      </c>
      <c r="BZ6" s="21" t="str">
        <f>IF(BZ7="","",IF(BZ7="-","【-】","【"&amp;SUBSTITUTE(TEXT(BZ7,"#,##0.00"),"-","△")&amp;"】"))</f>
        <v>【97.82】</v>
      </c>
      <c r="CA6" s="22">
        <f>IF(CA7="",NA(),CA7)</f>
        <v>183.48</v>
      </c>
      <c r="CB6" s="22">
        <f t="shared" ref="CB6:CJ6" si="9">IF(CB7="",NA(),CB7)</f>
        <v>179.4</v>
      </c>
      <c r="CC6" s="22">
        <f t="shared" si="9"/>
        <v>174.62</v>
      </c>
      <c r="CD6" s="22">
        <f t="shared" si="9"/>
        <v>189.59</v>
      </c>
      <c r="CE6" s="22">
        <f t="shared" si="9"/>
        <v>182.06</v>
      </c>
      <c r="CF6" s="22">
        <f t="shared" si="9"/>
        <v>178.92</v>
      </c>
      <c r="CG6" s="22">
        <f t="shared" si="9"/>
        <v>181.3</v>
      </c>
      <c r="CH6" s="22">
        <f t="shared" si="9"/>
        <v>181.71</v>
      </c>
      <c r="CI6" s="22">
        <f t="shared" si="9"/>
        <v>188.51</v>
      </c>
      <c r="CJ6" s="22">
        <f t="shared" si="9"/>
        <v>189.43</v>
      </c>
      <c r="CK6" s="21" t="str">
        <f>IF(CK7="","",IF(CK7="-","【-】","【"&amp;SUBSTITUTE(TEXT(CK7,"#,##0.00"),"-","△")&amp;"】"))</f>
        <v>【177.56】</v>
      </c>
      <c r="CL6" s="22">
        <f>IF(CL7="",NA(),CL7)</f>
        <v>62.94</v>
      </c>
      <c r="CM6" s="22">
        <f t="shared" ref="CM6:CU6" si="10">IF(CM7="",NA(),CM7)</f>
        <v>66.569999999999993</v>
      </c>
      <c r="CN6" s="22">
        <f t="shared" si="10"/>
        <v>67.94</v>
      </c>
      <c r="CO6" s="22">
        <f t="shared" si="10"/>
        <v>68.930000000000007</v>
      </c>
      <c r="CP6" s="22">
        <f t="shared" si="10"/>
        <v>67.33</v>
      </c>
      <c r="CQ6" s="22">
        <f t="shared" si="10"/>
        <v>55.14</v>
      </c>
      <c r="CR6" s="22">
        <f t="shared" si="10"/>
        <v>55.89</v>
      </c>
      <c r="CS6" s="22">
        <f t="shared" si="10"/>
        <v>55.72</v>
      </c>
      <c r="CT6" s="22">
        <f t="shared" si="10"/>
        <v>55.31</v>
      </c>
      <c r="CU6" s="22">
        <f t="shared" si="10"/>
        <v>55.14</v>
      </c>
      <c r="CV6" s="21" t="str">
        <f>IF(CV7="","",IF(CV7="-","【-】","【"&amp;SUBSTITUTE(TEXT(CV7,"#,##0.00"),"-","△")&amp;"】"))</f>
        <v>【59.81】</v>
      </c>
      <c r="CW6" s="22">
        <f>IF(CW7="",NA(),CW7)</f>
        <v>96.28</v>
      </c>
      <c r="CX6" s="22">
        <f t="shared" ref="CX6:DF6" si="11">IF(CX7="",NA(),CX7)</f>
        <v>92.13</v>
      </c>
      <c r="CY6" s="22">
        <f t="shared" si="11"/>
        <v>92.73</v>
      </c>
      <c r="CZ6" s="22">
        <f t="shared" si="11"/>
        <v>90.72</v>
      </c>
      <c r="DA6" s="22">
        <f t="shared" si="11"/>
        <v>92.35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49.27</v>
      </c>
      <c r="DI6" s="22">
        <f t="shared" ref="DI6:DQ6" si="12">IF(DI7="",NA(),DI7)</f>
        <v>50.22</v>
      </c>
      <c r="DJ6" s="22">
        <f t="shared" si="12"/>
        <v>50.85</v>
      </c>
      <c r="DK6" s="22">
        <f t="shared" si="12"/>
        <v>51.79</v>
      </c>
      <c r="DL6" s="22">
        <f t="shared" si="12"/>
        <v>52.43</v>
      </c>
      <c r="DM6" s="22">
        <f t="shared" si="12"/>
        <v>49.92</v>
      </c>
      <c r="DN6" s="22">
        <f t="shared" si="12"/>
        <v>50.63</v>
      </c>
      <c r="DO6" s="22">
        <f t="shared" si="12"/>
        <v>51.29</v>
      </c>
      <c r="DP6" s="22">
        <f t="shared" si="12"/>
        <v>52.2</v>
      </c>
      <c r="DQ6" s="22">
        <f t="shared" si="12"/>
        <v>52.7</v>
      </c>
      <c r="DR6" s="21" t="str">
        <f>IF(DR7="","",IF(DR7="-","【-】","【"&amp;SUBSTITUTE(TEXT(DR7,"#,##0.00"),"-","△")&amp;"】"))</f>
        <v>【52.02】</v>
      </c>
      <c r="DS6" s="22">
        <f>IF(DS7="",NA(),DS7)</f>
        <v>19.97</v>
      </c>
      <c r="DT6" s="22">
        <f t="shared" ref="DT6:EB6" si="13">IF(DT7="",NA(),DT7)</f>
        <v>19.98</v>
      </c>
      <c r="DU6" s="22">
        <f t="shared" si="13"/>
        <v>19.96</v>
      </c>
      <c r="DV6" s="22">
        <f t="shared" si="13"/>
        <v>19.77</v>
      </c>
      <c r="DW6" s="22">
        <f t="shared" si="13"/>
        <v>19.12</v>
      </c>
      <c r="DX6" s="22">
        <f t="shared" si="13"/>
        <v>16.88</v>
      </c>
      <c r="DY6" s="22">
        <f t="shared" si="13"/>
        <v>18.28</v>
      </c>
      <c r="DZ6" s="22">
        <f t="shared" si="13"/>
        <v>19.61</v>
      </c>
      <c r="EA6" s="22">
        <f t="shared" si="13"/>
        <v>20.73</v>
      </c>
      <c r="EB6" s="22">
        <f t="shared" si="13"/>
        <v>22.86</v>
      </c>
      <c r="EC6" s="21" t="str">
        <f>IF(EC7="","",IF(EC7="-","【-】","【"&amp;SUBSTITUTE(TEXT(EC7,"#,##0.00"),"-","△")&amp;"】"))</f>
        <v>【25.37】</v>
      </c>
      <c r="ED6" s="22">
        <f>IF(ED7="",NA(),ED7)</f>
        <v>0.28999999999999998</v>
      </c>
      <c r="EE6" s="22">
        <f t="shared" ref="EE6:EM6" si="14">IF(EE7="",NA(),EE7)</f>
        <v>0.45</v>
      </c>
      <c r="EF6" s="22">
        <f t="shared" si="14"/>
        <v>0.87</v>
      </c>
      <c r="EG6" s="22">
        <f t="shared" si="14"/>
        <v>0.56999999999999995</v>
      </c>
      <c r="EH6" s="22">
        <f t="shared" si="14"/>
        <v>0.47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63819</v>
      </c>
      <c r="D7" s="24">
        <v>46</v>
      </c>
      <c r="E7" s="24">
        <v>1</v>
      </c>
      <c r="F7" s="24">
        <v>0</v>
      </c>
      <c r="G7" s="24">
        <v>1</v>
      </c>
      <c r="H7" s="24" t="s">
        <v>93</v>
      </c>
      <c r="I7" s="24" t="s">
        <v>94</v>
      </c>
      <c r="J7" s="24" t="s">
        <v>95</v>
      </c>
      <c r="K7" s="24" t="s">
        <v>96</v>
      </c>
      <c r="L7" s="24" t="s">
        <v>97</v>
      </c>
      <c r="M7" s="24" t="s">
        <v>98</v>
      </c>
      <c r="N7" s="25" t="s">
        <v>99</v>
      </c>
      <c r="O7" s="25">
        <v>91.98</v>
      </c>
      <c r="P7" s="25">
        <v>99.31</v>
      </c>
      <c r="Q7" s="25">
        <v>3850</v>
      </c>
      <c r="R7" s="25">
        <v>21681</v>
      </c>
      <c r="S7" s="25">
        <v>180.26</v>
      </c>
      <c r="T7" s="25">
        <v>120.28</v>
      </c>
      <c r="U7" s="25">
        <v>21387</v>
      </c>
      <c r="V7" s="25">
        <v>43.7</v>
      </c>
      <c r="W7" s="25">
        <v>489.41</v>
      </c>
      <c r="X7" s="25">
        <v>115.43</v>
      </c>
      <c r="Y7" s="25">
        <v>118.65</v>
      </c>
      <c r="Z7" s="25">
        <v>120.46</v>
      </c>
      <c r="AA7" s="25">
        <v>113.35</v>
      </c>
      <c r="AB7" s="25">
        <v>117.49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867.23</v>
      </c>
      <c r="AU7" s="25">
        <v>818.93</v>
      </c>
      <c r="AV7" s="25">
        <v>908.08</v>
      </c>
      <c r="AW7" s="25">
        <v>961.43</v>
      </c>
      <c r="AX7" s="25">
        <v>1174.95</v>
      </c>
      <c r="AY7" s="25">
        <v>379.08</v>
      </c>
      <c r="AZ7" s="25">
        <v>367.55</v>
      </c>
      <c r="BA7" s="25">
        <v>378.56</v>
      </c>
      <c r="BB7" s="25">
        <v>364.46</v>
      </c>
      <c r="BC7" s="25">
        <v>338.89</v>
      </c>
      <c r="BD7" s="25">
        <v>243.36</v>
      </c>
      <c r="BE7" s="25">
        <v>95.4</v>
      </c>
      <c r="BF7" s="25">
        <v>90.44</v>
      </c>
      <c r="BG7" s="25">
        <v>87.68</v>
      </c>
      <c r="BH7" s="25">
        <v>80.98</v>
      </c>
      <c r="BI7" s="25">
        <v>78.94</v>
      </c>
      <c r="BJ7" s="25">
        <v>398.98</v>
      </c>
      <c r="BK7" s="25">
        <v>418.68</v>
      </c>
      <c r="BL7" s="25">
        <v>395.68</v>
      </c>
      <c r="BM7" s="25">
        <v>403.72</v>
      </c>
      <c r="BN7" s="25">
        <v>400.21</v>
      </c>
      <c r="BO7" s="25">
        <v>265.93</v>
      </c>
      <c r="BP7" s="25">
        <v>112.91</v>
      </c>
      <c r="BQ7" s="25">
        <v>114.07</v>
      </c>
      <c r="BR7" s="25">
        <v>118.86</v>
      </c>
      <c r="BS7" s="25">
        <v>109.81</v>
      </c>
      <c r="BT7" s="25">
        <v>114.69</v>
      </c>
      <c r="BU7" s="25">
        <v>98.64</v>
      </c>
      <c r="BV7" s="25">
        <v>94.78</v>
      </c>
      <c r="BW7" s="25">
        <v>97.59</v>
      </c>
      <c r="BX7" s="25">
        <v>92.17</v>
      </c>
      <c r="BY7" s="25">
        <v>92.83</v>
      </c>
      <c r="BZ7" s="25">
        <v>97.82</v>
      </c>
      <c r="CA7" s="25">
        <v>183.48</v>
      </c>
      <c r="CB7" s="25">
        <v>179.4</v>
      </c>
      <c r="CC7" s="25">
        <v>174.62</v>
      </c>
      <c r="CD7" s="25">
        <v>189.59</v>
      </c>
      <c r="CE7" s="25">
        <v>182.06</v>
      </c>
      <c r="CF7" s="25">
        <v>178.92</v>
      </c>
      <c r="CG7" s="25">
        <v>181.3</v>
      </c>
      <c r="CH7" s="25">
        <v>181.71</v>
      </c>
      <c r="CI7" s="25">
        <v>188.51</v>
      </c>
      <c r="CJ7" s="25">
        <v>189.43</v>
      </c>
      <c r="CK7" s="25">
        <v>177.56</v>
      </c>
      <c r="CL7" s="25">
        <v>62.94</v>
      </c>
      <c r="CM7" s="25">
        <v>66.569999999999993</v>
      </c>
      <c r="CN7" s="25">
        <v>67.94</v>
      </c>
      <c r="CO7" s="25">
        <v>68.930000000000007</v>
      </c>
      <c r="CP7" s="25">
        <v>67.33</v>
      </c>
      <c r="CQ7" s="25">
        <v>55.14</v>
      </c>
      <c r="CR7" s="25">
        <v>55.89</v>
      </c>
      <c r="CS7" s="25">
        <v>55.72</v>
      </c>
      <c r="CT7" s="25">
        <v>55.31</v>
      </c>
      <c r="CU7" s="25">
        <v>55.14</v>
      </c>
      <c r="CV7" s="25">
        <v>59.81</v>
      </c>
      <c r="CW7" s="25">
        <v>96.28</v>
      </c>
      <c r="CX7" s="25">
        <v>92.13</v>
      </c>
      <c r="CY7" s="25">
        <v>92.73</v>
      </c>
      <c r="CZ7" s="25">
        <v>90.72</v>
      </c>
      <c r="DA7" s="25">
        <v>92.35</v>
      </c>
      <c r="DB7" s="25">
        <v>81.39</v>
      </c>
      <c r="DC7" s="25">
        <v>81.27</v>
      </c>
      <c r="DD7" s="25">
        <v>81.260000000000005</v>
      </c>
      <c r="DE7" s="25">
        <v>80.36</v>
      </c>
      <c r="DF7" s="25">
        <v>80.13</v>
      </c>
      <c r="DG7" s="25">
        <v>89.42</v>
      </c>
      <c r="DH7" s="25">
        <v>49.27</v>
      </c>
      <c r="DI7" s="25">
        <v>50.22</v>
      </c>
      <c r="DJ7" s="25">
        <v>50.85</v>
      </c>
      <c r="DK7" s="25">
        <v>51.79</v>
      </c>
      <c r="DL7" s="25">
        <v>52.43</v>
      </c>
      <c r="DM7" s="25">
        <v>49.92</v>
      </c>
      <c r="DN7" s="25">
        <v>50.63</v>
      </c>
      <c r="DO7" s="25">
        <v>51.29</v>
      </c>
      <c r="DP7" s="25">
        <v>52.2</v>
      </c>
      <c r="DQ7" s="25">
        <v>52.7</v>
      </c>
      <c r="DR7" s="25">
        <v>52.02</v>
      </c>
      <c r="DS7" s="25">
        <v>19.97</v>
      </c>
      <c r="DT7" s="25">
        <v>19.98</v>
      </c>
      <c r="DU7" s="25">
        <v>19.96</v>
      </c>
      <c r="DV7" s="25">
        <v>19.77</v>
      </c>
      <c r="DW7" s="25">
        <v>19.12</v>
      </c>
      <c r="DX7" s="25">
        <v>16.88</v>
      </c>
      <c r="DY7" s="25">
        <v>18.28</v>
      </c>
      <c r="DZ7" s="25">
        <v>19.61</v>
      </c>
      <c r="EA7" s="25">
        <v>20.73</v>
      </c>
      <c r="EB7" s="25">
        <v>22.86</v>
      </c>
      <c r="EC7" s="25">
        <v>25.37</v>
      </c>
      <c r="ED7" s="25">
        <v>0.28999999999999998</v>
      </c>
      <c r="EE7" s="25">
        <v>0.45</v>
      </c>
      <c r="EF7" s="25">
        <v>0.87</v>
      </c>
      <c r="EG7" s="25">
        <v>0.56999999999999995</v>
      </c>
      <c r="EH7" s="25">
        <v>0.47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2025-03-03T07:48:12Z</dcterms:modified>
</cp:coreProperties>
</file>