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HHpDo9BE0RySUCs95RxOkUqr5NrKCPaD87ij7pt0x09lEzRyyh6wgbDXhtYh8OyVYPFW/tR81jJD3zZm2O4SMw==" workbookSaltValue="qs+4VidKBo5AjuWjpJ3D1A==" workbookSpinCount="100000" lockStructure="1"/>
  <bookViews>
    <workbookView xWindow="708" yWindow="168" windowWidth="17940" windowHeight="10728"/>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JW8" i="4" s="1"/>
  <c r="Z6" i="5"/>
  <c r="ID8" i="4" s="1"/>
  <c r="Y6" i="5"/>
  <c r="FZ12" i="4" s="1"/>
  <c r="X6" i="5"/>
  <c r="EG12" i="4" s="1"/>
  <c r="W6" i="5"/>
  <c r="V6" i="5"/>
  <c r="U6" i="5"/>
  <c r="B12" i="4" s="1"/>
  <c r="T6" i="5"/>
  <c r="FZ10" i="4" s="1"/>
  <c r="S6" i="5"/>
  <c r="EG10" i="4" s="1"/>
  <c r="R6" i="5"/>
  <c r="CN10" i="4" s="1"/>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JW12" i="4"/>
  <c r="ID12" i="4"/>
  <c r="CN12" i="4"/>
  <c r="AU12" i="4"/>
  <c r="LP10" i="4"/>
  <c r="JW10" i="4"/>
  <c r="ID10" i="4"/>
  <c r="AU10" i="4"/>
  <c r="FZ8" i="4"/>
  <c r="EG8" i="4"/>
  <c r="CN8" i="4"/>
  <c r="AU8" i="4"/>
  <c r="B8" i="4"/>
  <c r="FO78" i="4" l="1"/>
  <c r="BX78" i="4"/>
  <c r="BX54" i="4"/>
  <c r="BX32" i="4"/>
  <c r="MO78" i="4"/>
  <c r="MN54" i="4"/>
  <c r="MN32" i="4"/>
  <c r="JB78" i="4"/>
  <c r="IZ54" i="4"/>
  <c r="IZ32"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DS54" i="4"/>
  <c r="KV78" i="4"/>
  <c r="KU54" i="4"/>
  <c r="KU32" i="4"/>
  <c r="HI78" i="4"/>
  <c r="HG54" i="4"/>
  <c r="HG32" i="4"/>
  <c r="DV78" i="4"/>
  <c r="DS32" i="4"/>
  <c r="AE78" i="4"/>
  <c r="AE54" i="4"/>
  <c r="AE32"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<sst xmlns="http://schemas.openxmlformats.org/spreadsheetml/2006/main" count="344" uniqueCount="186">
  <si>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</si>
  <si>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</si>
  <si>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</si>
  <si>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</si>
  <si>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</si>
  <si>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</si>
  <si>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</si>
  <si>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</si>
  <si>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</si>
  <si>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</si>
  <si>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</si>
  <si>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</si>
  <si>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</si>
  <si>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</si>
  <si>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</si>
  <si>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</si>
  <si>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</si>
  <si>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</si>
  <si>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</si>
  <si>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</si>
  <si>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</si>
  <si>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</si>
  <si>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</si>
  <si>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</si>
  <si>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</si>
  <si>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</si>
  <si>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</si>
  <si>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</si>
  <si>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</si>
  <si>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</si>
  <si>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</si>
  <si>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</si>
  <si>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</si>
  <si>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</si>
  <si>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</si>
  <si>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</si>
  <si>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</si>
  <si>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</si>
  <si>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</si>
  <si>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</si>
  <si>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</si>
  <si>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</si>
  <si>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</si>
  <si>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</si>
  <si>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</si>
  <si>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</si>
  <si>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</si>
  <si>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</si>
  <si>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</si>
  <si>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</si>
  <si>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</si>
  <si>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</si>
  <si>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</si>
  <si>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</si>
  <si>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</si>
  <si>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</si>
  <si>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</si>
  <si>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</si>
  <si>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</si>
  <si>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</si>
  <si>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</si>
  <si>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</si>
  <si>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</si>
  <si>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</si>
  <si>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</si>
  <si>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</si>
  <si>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</si>
  <si>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</si>
  <si>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</si>
  <si>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</si>
  <si>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</si>
  <si>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</si>
  <si>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</si>
  <si>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</si>
  <si>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</si>
  <si>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</si>
  <si>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</si>
  <si>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</si>
  <si>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</si>
  <si>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</si>
  <si>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</si>
  <si>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</si>
  <si>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</si>
  <si>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</si>
  <si>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</si>
  <si>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</si>
  <si>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</si>
  <si>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</si>
  <si>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</si>
  <si>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</si>
  <si>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</si>
  <si>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</si>
  <si>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</si>
  <si>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</si>
  <si>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</si>
  <si>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</si>
  <si>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</si>
  <si>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</si>
  <si>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</si>
  <si>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</si>
  <si>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</si>
  <si>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</si>
  <si>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</si>
  <si>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</si>
  <si>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</si>
  <si>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</si>
  <si>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</si>
  <si>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</si>
  <si>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</si>
  <si>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</si>
  <si>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</si>
  <si>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</si>
  <si>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</si>
  <si>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</si>
  <si>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</si>
  <si>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</si>
  <si>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</si>
  <si>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</si>
  <si>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</si>
  <si>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</si>
  <si>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</si>
  <si>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</si>
  <si>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</si>
  <si>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</si>
  <si>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</si>
  <si>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</si>
  <si>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</si>
  <si>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</si>
  <si>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</si>
  <si>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</si>
  <si>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</si>
  <si>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</si>
  <si>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</si>
  <si>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</si>
  <si>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</si>
  <si>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</si>
  <si>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</si>
  <si>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</si>
  <si>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</si>
  <si>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</si>
  <si>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</si>
  <si>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</si>
  <si>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</si>
  <si>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</si>
  <si>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</si>
  <si>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</si>
  <si>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</si>
  <si>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</si>
  <si>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</si>
  <si>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</si>
  <si>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</si>
  <si>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</si>
  <si>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</si>
  <si>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</si>
  <si>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</si>
  <si>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</si>
  <si>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</si>
  <si>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</si>
  <si>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</si>
  <si>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</si>
  <si>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</si>
  <si>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</si>
  <si>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</si>
  <si>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</si>
  <si>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</si>
  <si>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白鷹町</t>
  </si>
  <si>
    <t>白鷹町立病院</t>
  </si>
  <si>
    <t>条例全部</t>
  </si>
  <si>
    <t>病院事業</t>
  </si>
  <si>
    <t>一般病院</t>
  </si>
  <si>
    <t>50床以上～100床未満</t>
  </si>
  <si>
    <t>自治体職員</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</si>
  <si>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</si>
  <si>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</si>
  <si>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</si>
  <si>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</si>
  <si>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</si>
  <si>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</si>
  <si>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</si>
  <si>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</si>
  <si>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</si>
  <si>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</si>
  <si>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疎地域である白鷹町内の唯一の病院として2次救急医療を提供し、また、町の保健・医療・介護・福祉の連携において「なくてはならない病院」として中心的役割を担ってきた。患者層は高齢者が多く、内科的医療中心の診療体制の維持が求められている。また、地域医療構想に基づいた2次医療圏内の基幹病院との連携及び役割分担の推進では、後方支援病院としての機能強化も求められている。</t>
    <phoneticPr fontId="5"/>
  </si>
  <si>
    <t>　当院は公営企業法の全適や業務の委託化、電子カルテの導入など効率化に向けた取り組みは早い段階から実施してきた。一方で、町の少子高齢化の進行や人口の減少など取り巻く環境の変化、新型コロナの影響を受けながらも求められる医療に柔軟な対応を図っている。施設については、病院建設から27年経過したことから施設保全計画を策定し、令和6年度は実施設計に着手し、令和７年度以降に現施設の長寿命化や患者満足度向上のため施設改修を図る。これら取り組みを継続しつつ、令和4年度に策定した「白鷹町立病院経営強化プラン」を基に更なる経営強化を図っていく。</t>
    <rPh sb="87" eb="89">
      <t>シンガタ</t>
    </rPh>
    <rPh sb="93" eb="95">
      <t>エイキョウ</t>
    </rPh>
    <rPh sb="96" eb="97">
      <t>ウ</t>
    </rPh>
    <rPh sb="158" eb="160">
      <t>レイワ</t>
    </rPh>
    <rPh sb="161" eb="163">
      <t>ネンド</t>
    </rPh>
    <rPh sb="200" eb="202">
      <t>シセツ</t>
    </rPh>
    <rPh sb="216" eb="218">
      <t>ケイゾク</t>
    </rPh>
    <rPh sb="228" eb="230">
      <t>サクテイ</t>
    </rPh>
    <rPh sb="248" eb="249">
      <t>モト</t>
    </rPh>
    <rPh sb="250" eb="251">
      <t>サラ</t>
    </rPh>
    <rPh sb="253" eb="257">
      <t>ケイエイキョウカ</t>
    </rPh>
    <rPh sb="258" eb="259">
      <t>ハカ</t>
    </rPh>
    <phoneticPr fontId="5"/>
  </si>
  <si>
    <t>①経常収支比率　外来患者数が減少し、更には病床確保補助金の打ち切りによる収益の減により経常赤字となった。②医業収支比率　患者受入可能病床として５床を確保し対応を継続したが、国からの確保料は打ち切られたため、その病室確保に係る相当額を臨時的に一般会計から繰入を受けたため増加したが、入院患者の減少に歯止めがかからず厳しい状況にある。③修正医業収支比率　令和3年度にワクチン収入増により一時的に比率は上がったものの、料金収入の減により年々減少傾向にある。地域医療確保のため経営の安定化が必要であり町より国基準に基づく繰入はあるものの、繰入額が年々大きくならないよう、当院としても収入増に結びつく経営努力が必要と考える。④病床利用率　若干回復したが、町の人口が減少していることにより減少傾向である。⑤入院患者1人当たり収益　類似病院と同じく増加している。⑥外来患者1人当たり収益　やはり全国平均と比較して低いが、収益は横ばいで推移している。⑦職員給与費対医業収益比率　横ばいで推移、類似病院より低く抑えられている。⑧材料費対医業収益比率　前年度に比べ減少している。今後も継続して後発医薬品の使用やロスを無くしていく。⑨累積欠損金比率　類似病院より大きく下回っているが、赤字が年々増加傾向にある。</t>
    <rPh sb="21" eb="25">
      <t>ビョウショウカクホ</t>
    </rPh>
    <rPh sb="25" eb="28">
      <t>ホジョキン</t>
    </rPh>
    <rPh sb="29" eb="30">
      <t>ウ</t>
    </rPh>
    <rPh sb="31" eb="32">
      <t>キ</t>
    </rPh>
    <rPh sb="134" eb="136">
      <t>ゾウカ</t>
    </rPh>
    <rPh sb="231" eb="233">
      <t>レイワ</t>
    </rPh>
    <rPh sb="234" eb="236">
      <t>ネンド</t>
    </rPh>
    <rPh sb="314" eb="316">
      <t>ジャッカン</t>
    </rPh>
    <rPh sb="316" eb="318">
      <t>カイフク</t>
    </rPh>
    <rPh sb="338" eb="340">
      <t>ゲンショウ</t>
    </rPh>
    <rPh sb="340" eb="342">
      <t>ケイコウ</t>
    </rPh>
    <rPh sb="364" eb="365">
      <t>オナ</t>
    </rPh>
    <rPh sb="466" eb="469">
      <t>ゼンネンド</t>
    </rPh>
    <rPh sb="470" eb="471">
      <t>クラ</t>
    </rPh>
    <rPh sb="472" eb="474">
      <t>ゲンショウ</t>
    </rPh>
    <rPh sb="491" eb="493">
      <t>レイワ</t>
    </rPh>
    <rPh sb="494" eb="496">
      <t>ネンド</t>
    </rPh>
    <rPh sb="501" eb="505">
      <t>カンセンタイサク</t>
    </rPh>
    <rPh sb="506" eb="507">
      <t>カカ</t>
    </rPh>
    <rPh sb="508" eb="510">
      <t>シヤク</t>
    </rPh>
    <rPh sb="511" eb="513">
      <t>ボウゴ</t>
    </rPh>
    <rPh sb="513" eb="514">
      <t>フク</t>
    </rPh>
    <rPh sb="515" eb="517">
      <t>コウニュウ</t>
    </rPh>
    <rPh sb="517" eb="518">
      <t>トウ</t>
    </rPh>
    <rPh sb="521" eb="523">
      <t>イチジ</t>
    </rPh>
    <rPh sb="523" eb="524">
      <t>テキ</t>
    </rPh>
    <rPh sb="525" eb="527">
      <t>ゾウカ</t>
    </rPh>
    <rPh sb="535" eb="537">
      <t>コンゴ</t>
    </rPh>
    <rPh sb="538" eb="540">
      <t>ケイゾク</t>
    </rPh>
    <rPh sb="542" eb="544">
      <t>コウハツイヤクヒンシヨウ</t>
    </rPh>
    <phoneticPr fontId="5"/>
  </si>
  <si>
    <t>①有形固定資産減価償却率　築年数が27年となっているが類似病院より低く、施設が比較的新しいと受け取れる。計画的な更新やメンテナンスにより適切に管理していく。②器械備品減価償却率　全国平均や類似病院より高いものの、適切なメンテナンスにより長期間使用することで経費を縮減できる。今後も適切な更新時期を見極め管理していく。③1床当たり有形固定資産　27年前に建設したため、他病院に比較して高額な状況にある。</t>
    <rPh sb="13" eb="16">
      <t>チクネンスウ</t>
    </rPh>
    <rPh sb="19" eb="20">
      <t>ネン</t>
    </rPh>
    <rPh sb="79" eb="81">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</si>
</sst>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63.5</c:v>
                </c:pt>
                <c:pt idx="1">
                  <c:v>70.400000000000006</c:v>
                </c:pt>
                <c:pt idx="2">
                  <c:v>65.2</c:v>
                </c:pt>
                <c:pt idx="3">
                  <c:v>61.3</c:v>
                </c:pt>
                <c:pt idx="4">
                  <c:v>63.8</c:v>
                </c:pt>
              </c:numCache>
            </c:numRef>
          </c:val>
          <c:extLst>
            <c:ext xmlns:c16="http://schemas.microsoft.com/office/drawing/2014/chart" uri="{C3380CC4-5D6E-409C-BE32-E72D297353CC}">
              <c16:uniqueId val="{00000000-F24E-470B-B266-68964341CF9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F24E-470B-B266-68964341CF9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6942</c:v>
                </c:pt>
                <c:pt idx="1">
                  <c:v>6812</c:v>
                </c:pt>
                <c:pt idx="2">
                  <c:v>7248</c:v>
                </c:pt>
                <c:pt idx="3">
                  <c:v>7280</c:v>
                </c:pt>
                <c:pt idx="4">
                  <c:v>7338</c:v>
                </c:pt>
              </c:numCache>
            </c:numRef>
          </c:val>
          <c:extLst>
            <c:ext xmlns:c16="http://schemas.microsoft.com/office/drawing/2014/chart" uri="{C3380CC4-5D6E-409C-BE32-E72D297353CC}">
              <c16:uniqueId val="{00000000-4ED4-4EA6-B042-61690D9590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4ED4-4EA6-B042-61690D9590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25458</c:v>
                </c:pt>
                <c:pt idx="1">
                  <c:v>24927</c:v>
                </c:pt>
                <c:pt idx="2">
                  <c:v>26149</c:v>
                </c:pt>
                <c:pt idx="3">
                  <c:v>25683</c:v>
                </c:pt>
                <c:pt idx="4">
                  <c:v>27091</c:v>
                </c:pt>
              </c:numCache>
            </c:numRef>
          </c:val>
          <c:extLst>
            <c:ext xmlns:c16="http://schemas.microsoft.com/office/drawing/2014/chart" uri="{C3380CC4-5D6E-409C-BE32-E72D297353CC}">
              <c16:uniqueId val="{00000000-F156-433C-89E9-56B773A4E7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F156-433C-89E9-56B773A4E7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52.1</c:v>
                </c:pt>
                <c:pt idx="1">
                  <c:v>65.099999999999994</c:v>
                </c:pt>
                <c:pt idx="2">
                  <c:v>56.7</c:v>
                </c:pt>
                <c:pt idx="3">
                  <c:v>60.9</c:v>
                </c:pt>
                <c:pt idx="4">
                  <c:v>60</c:v>
                </c:pt>
              </c:numCache>
            </c:numRef>
          </c:val>
          <c:extLst>
            <c:ext xmlns:c16="http://schemas.microsoft.com/office/drawing/2014/chart" uri="{C3380CC4-5D6E-409C-BE32-E72D297353CC}">
              <c16:uniqueId val="{00000000-AB44-468B-9710-BADD9C5991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B44-468B-9710-BADD9C5991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69.400000000000006</c:v>
                </c:pt>
                <c:pt idx="1">
                  <c:v>64.900000000000006</c:v>
                </c:pt>
                <c:pt idx="2">
                  <c:v>68.5</c:v>
                </c:pt>
                <c:pt idx="3">
                  <c:v>63.8</c:v>
                </c:pt>
                <c:pt idx="4">
                  <c:v>63.7</c:v>
                </c:pt>
              </c:numCache>
            </c:numRef>
          </c:val>
          <c:extLst>
            <c:ext xmlns:c16="http://schemas.microsoft.com/office/drawing/2014/chart" uri="{C3380CC4-5D6E-409C-BE32-E72D297353CC}">
              <c16:uniqueId val="{00000000-FA2C-4CC1-9A07-1B327EC6DDC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FA2C-4CC1-9A07-1B327EC6DDC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73.900000000000006</c:v>
                </c:pt>
                <c:pt idx="1">
                  <c:v>69.400000000000006</c:v>
                </c:pt>
                <c:pt idx="2">
                  <c:v>72.7</c:v>
                </c:pt>
                <c:pt idx="3">
                  <c:v>68.099999999999994</c:v>
                </c:pt>
                <c:pt idx="4">
                  <c:v>77.900000000000006</c:v>
                </c:pt>
              </c:numCache>
            </c:numRef>
          </c:val>
          <c:extLst>
            <c:ext xmlns:c16="http://schemas.microsoft.com/office/drawing/2014/chart" uri="{C3380CC4-5D6E-409C-BE32-E72D297353CC}">
              <c16:uniqueId val="{00000000-5E54-4B34-B7AD-FC4F059C97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5E54-4B34-B7AD-FC4F059C97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c:v>
                </c:pt>
                <c:pt idx="1">
                  <c:v>92.4</c:v>
                </c:pt>
                <c:pt idx="2">
                  <c:v>101.4</c:v>
                </c:pt>
                <c:pt idx="3">
                  <c:v>99.4</c:v>
                </c:pt>
                <c:pt idx="4">
                  <c:v>95.3</c:v>
                </c:pt>
              </c:numCache>
            </c:numRef>
          </c:val>
          <c:extLst>
            <c:ext xmlns:c16="http://schemas.microsoft.com/office/drawing/2014/chart" uri="{C3380CC4-5D6E-409C-BE32-E72D297353CC}">
              <c16:uniqueId val="{00000000-5C16-4973-8F24-0A212ABE8E5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5C16-4973-8F24-0A212ABE8E5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49.5</c:v>
                </c:pt>
                <c:pt idx="1">
                  <c:v>51.5</c:v>
                </c:pt>
                <c:pt idx="2">
                  <c:v>53.5</c:v>
                </c:pt>
                <c:pt idx="3">
                  <c:v>55.3</c:v>
                </c:pt>
                <c:pt idx="4">
                  <c:v>57.5</c:v>
                </c:pt>
              </c:numCache>
            </c:numRef>
          </c:val>
          <c:extLst>
            <c:ext xmlns:c16="http://schemas.microsoft.com/office/drawing/2014/chart" uri="{C3380CC4-5D6E-409C-BE32-E72D297353CC}">
              <c16:uniqueId val="{00000000-9D0D-4D8A-99C4-0F39B86C4F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9D0D-4D8A-99C4-0F39B86C4FA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77.900000000000006</c:v>
                </c:pt>
                <c:pt idx="1">
                  <c:v>79.599999999999994</c:v>
                </c:pt>
                <c:pt idx="2">
                  <c:v>81.400000000000006</c:v>
                </c:pt>
                <c:pt idx="3">
                  <c:v>83</c:v>
                </c:pt>
                <c:pt idx="4">
                  <c:v>86.1</c:v>
                </c:pt>
              </c:numCache>
            </c:numRef>
          </c:val>
          <c:extLst>
            <c:ext xmlns:c16="http://schemas.microsoft.com/office/drawing/2014/chart" uri="{C3380CC4-5D6E-409C-BE32-E72D297353CC}">
              <c16:uniqueId val="{00000000-0FD6-4888-85CF-5425BFFD45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0FD6-4888-85CF-5425BFFD45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52230043</c:v>
                </c:pt>
                <c:pt idx="1">
                  <c:v>61320200</c:v>
                </c:pt>
                <c:pt idx="2">
                  <c:v>61424983</c:v>
                </c:pt>
                <c:pt idx="3">
                  <c:v>61398033</c:v>
                </c:pt>
                <c:pt idx="4">
                  <c:v>61666567</c:v>
                </c:pt>
              </c:numCache>
            </c:numRef>
          </c:val>
          <c:extLst>
            <c:ext xmlns:c16="http://schemas.microsoft.com/office/drawing/2014/chart" uri="{C3380CC4-5D6E-409C-BE32-E72D297353CC}">
              <c16:uniqueId val="{00000000-72E8-4BE9-89F0-BDF1DB4C5B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72E8-4BE9-89F0-BDF1DB4C5B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14.8</c:v>
                </c:pt>
                <c:pt idx="1">
                  <c:v>15</c:v>
                </c:pt>
                <c:pt idx="2">
                  <c:v>14.7</c:v>
                </c:pt>
                <c:pt idx="3">
                  <c:v>15.4</c:v>
                </c:pt>
                <c:pt idx="4">
                  <c:v>12.8</c:v>
                </c:pt>
              </c:numCache>
            </c:numRef>
          </c:val>
          <c:extLst>
            <c:ext xmlns:c16="http://schemas.microsoft.com/office/drawing/2014/chart" uri="{C3380CC4-5D6E-409C-BE32-E72D297353CC}">
              <c16:uniqueId val="{00000000-079E-4D05-BE08-937B97B6D3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079E-4D05-BE08-937B97B6D3A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65.7</c:v>
                </c:pt>
                <c:pt idx="1">
                  <c:v>71.900000000000006</c:v>
                </c:pt>
                <c:pt idx="2">
                  <c:v>63.8</c:v>
                </c:pt>
                <c:pt idx="3">
                  <c:v>64.5</c:v>
                </c:pt>
                <c:pt idx="4">
                  <c:v>60.2</c:v>
                </c:pt>
              </c:numCache>
            </c:numRef>
          </c:val>
          <c:extLst>
            <c:ext xmlns:c16="http://schemas.microsoft.com/office/drawing/2014/chart" uri="{C3380CC4-5D6E-409C-BE32-E72D297353CC}">
              <c16:uniqueId val="{00000000-127C-4DDD-A53E-0B66AA124F2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127C-4DDD-A53E-0B66AA124F2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OM69" sqref="OM6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山形県白鷹町　白鷹町立病院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12507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5363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91</v>
      </c>
      <c r="Q33" s="129"/>
      <c r="R33" s="129"/>
      <c r="S33" s="129"/>
      <c r="T33" s="129"/>
      <c r="U33" s="129"/>
      <c r="V33" s="129"/>
      <c r="W33" s="129"/>
      <c r="X33" s="129"/>
      <c r="Y33" s="129"/>
      <c r="Z33" s="129"/>
      <c r="AA33" s="129"/>
      <c r="AB33" s="129"/>
      <c r="AC33" s="129"/>
      <c r="AD33" s="130"/>
      <c r="AE33" s="128">
        <f>データ!AJ7</f>
        <v>92.4</v>
      </c>
      <c r="AF33" s="129"/>
      <c r="AG33" s="129"/>
      <c r="AH33" s="129"/>
      <c r="AI33" s="129"/>
      <c r="AJ33" s="129"/>
      <c r="AK33" s="129"/>
      <c r="AL33" s="129"/>
      <c r="AM33" s="129"/>
      <c r="AN33" s="129"/>
      <c r="AO33" s="129"/>
      <c r="AP33" s="129"/>
      <c r="AQ33" s="129"/>
      <c r="AR33" s="129"/>
      <c r="AS33" s="130"/>
      <c r="AT33" s="128">
        <f>データ!AK7</f>
        <v>101.4</v>
      </c>
      <c r="AU33" s="129"/>
      <c r="AV33" s="129"/>
      <c r="AW33" s="129"/>
      <c r="AX33" s="129"/>
      <c r="AY33" s="129"/>
      <c r="AZ33" s="129"/>
      <c r="BA33" s="129"/>
      <c r="BB33" s="129"/>
      <c r="BC33" s="129"/>
      <c r="BD33" s="129"/>
      <c r="BE33" s="129"/>
      <c r="BF33" s="129"/>
      <c r="BG33" s="129"/>
      <c r="BH33" s="130"/>
      <c r="BI33" s="128">
        <f>データ!AL7</f>
        <v>99.4</v>
      </c>
      <c r="BJ33" s="129"/>
      <c r="BK33" s="129"/>
      <c r="BL33" s="129"/>
      <c r="BM33" s="129"/>
      <c r="BN33" s="129"/>
      <c r="BO33" s="129"/>
      <c r="BP33" s="129"/>
      <c r="BQ33" s="129"/>
      <c r="BR33" s="129"/>
      <c r="BS33" s="129"/>
      <c r="BT33" s="129"/>
      <c r="BU33" s="129"/>
      <c r="BV33" s="129"/>
      <c r="BW33" s="130"/>
      <c r="BX33" s="128">
        <f>データ!AM7</f>
        <v>95.3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73.900000000000006</v>
      </c>
      <c r="DE33" s="129"/>
      <c r="DF33" s="129"/>
      <c r="DG33" s="129"/>
      <c r="DH33" s="129"/>
      <c r="DI33" s="129"/>
      <c r="DJ33" s="129"/>
      <c r="DK33" s="129"/>
      <c r="DL33" s="129"/>
      <c r="DM33" s="129"/>
      <c r="DN33" s="129"/>
      <c r="DO33" s="129"/>
      <c r="DP33" s="129"/>
      <c r="DQ33" s="129"/>
      <c r="DR33" s="130"/>
      <c r="DS33" s="128">
        <f>データ!AU7</f>
        <v>69.400000000000006</v>
      </c>
      <c r="DT33" s="129"/>
      <c r="DU33" s="129"/>
      <c r="DV33" s="129"/>
      <c r="DW33" s="129"/>
      <c r="DX33" s="129"/>
      <c r="DY33" s="129"/>
      <c r="DZ33" s="129"/>
      <c r="EA33" s="129"/>
      <c r="EB33" s="129"/>
      <c r="EC33" s="129"/>
      <c r="ED33" s="129"/>
      <c r="EE33" s="129"/>
      <c r="EF33" s="129"/>
      <c r="EG33" s="130"/>
      <c r="EH33" s="128">
        <f>データ!AV7</f>
        <v>72.7</v>
      </c>
      <c r="EI33" s="129"/>
      <c r="EJ33" s="129"/>
      <c r="EK33" s="129"/>
      <c r="EL33" s="129"/>
      <c r="EM33" s="129"/>
      <c r="EN33" s="129"/>
      <c r="EO33" s="129"/>
      <c r="EP33" s="129"/>
      <c r="EQ33" s="129"/>
      <c r="ER33" s="129"/>
      <c r="ES33" s="129"/>
      <c r="ET33" s="129"/>
      <c r="EU33" s="129"/>
      <c r="EV33" s="130"/>
      <c r="EW33" s="128">
        <f>データ!AW7</f>
        <v>68.099999999999994</v>
      </c>
      <c r="EX33" s="129"/>
      <c r="EY33" s="129"/>
      <c r="EZ33" s="129"/>
      <c r="FA33" s="129"/>
      <c r="FB33" s="129"/>
      <c r="FC33" s="129"/>
      <c r="FD33" s="129"/>
      <c r="FE33" s="129"/>
      <c r="FF33" s="129"/>
      <c r="FG33" s="129"/>
      <c r="FH33" s="129"/>
      <c r="FI33" s="129"/>
      <c r="FJ33" s="129"/>
      <c r="FK33" s="130"/>
      <c r="FL33" s="128">
        <f>データ!AX7</f>
        <v>77.900000000000006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69.400000000000006</v>
      </c>
      <c r="GS33" s="129"/>
      <c r="GT33" s="129"/>
      <c r="GU33" s="129"/>
      <c r="GV33" s="129"/>
      <c r="GW33" s="129"/>
      <c r="GX33" s="129"/>
      <c r="GY33" s="129"/>
      <c r="GZ33" s="129"/>
      <c r="HA33" s="129"/>
      <c r="HB33" s="129"/>
      <c r="HC33" s="129"/>
      <c r="HD33" s="129"/>
      <c r="HE33" s="129"/>
      <c r="HF33" s="130"/>
      <c r="HG33" s="128">
        <f>データ!BF7</f>
        <v>64.900000000000006</v>
      </c>
      <c r="HH33" s="129"/>
      <c r="HI33" s="129"/>
      <c r="HJ33" s="129"/>
      <c r="HK33" s="129"/>
      <c r="HL33" s="129"/>
      <c r="HM33" s="129"/>
      <c r="HN33" s="129"/>
      <c r="HO33" s="129"/>
      <c r="HP33" s="129"/>
      <c r="HQ33" s="129"/>
      <c r="HR33" s="129"/>
      <c r="HS33" s="129"/>
      <c r="HT33" s="129"/>
      <c r="HU33" s="130"/>
      <c r="HV33" s="128">
        <f>データ!BG7</f>
        <v>68.5</v>
      </c>
      <c r="HW33" s="129"/>
      <c r="HX33" s="129"/>
      <c r="HY33" s="129"/>
      <c r="HZ33" s="129"/>
      <c r="IA33" s="129"/>
      <c r="IB33" s="129"/>
      <c r="IC33" s="129"/>
      <c r="ID33" s="129"/>
      <c r="IE33" s="129"/>
      <c r="IF33" s="129"/>
      <c r="IG33" s="129"/>
      <c r="IH33" s="129"/>
      <c r="II33" s="129"/>
      <c r="IJ33" s="130"/>
      <c r="IK33" s="128">
        <f>データ!BH7</f>
        <v>63.8</v>
      </c>
      <c r="IL33" s="129"/>
      <c r="IM33" s="129"/>
      <c r="IN33" s="129"/>
      <c r="IO33" s="129"/>
      <c r="IP33" s="129"/>
      <c r="IQ33" s="129"/>
      <c r="IR33" s="129"/>
      <c r="IS33" s="129"/>
      <c r="IT33" s="129"/>
      <c r="IU33" s="129"/>
      <c r="IV33" s="129"/>
      <c r="IW33" s="129"/>
      <c r="IX33" s="129"/>
      <c r="IY33" s="130"/>
      <c r="IZ33" s="128">
        <f>データ!BI7</f>
        <v>63.7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63.5</v>
      </c>
      <c r="KG33" s="129"/>
      <c r="KH33" s="129"/>
      <c r="KI33" s="129"/>
      <c r="KJ33" s="129"/>
      <c r="KK33" s="129"/>
      <c r="KL33" s="129"/>
      <c r="KM33" s="129"/>
      <c r="KN33" s="129"/>
      <c r="KO33" s="129"/>
      <c r="KP33" s="129"/>
      <c r="KQ33" s="129"/>
      <c r="KR33" s="129"/>
      <c r="KS33" s="129"/>
      <c r="KT33" s="130"/>
      <c r="KU33" s="128">
        <f>データ!BQ7</f>
        <v>70.400000000000006</v>
      </c>
      <c r="KV33" s="129"/>
      <c r="KW33" s="129"/>
      <c r="KX33" s="129"/>
      <c r="KY33" s="129"/>
      <c r="KZ33" s="129"/>
      <c r="LA33" s="129"/>
      <c r="LB33" s="129"/>
      <c r="LC33" s="129"/>
      <c r="LD33" s="129"/>
      <c r="LE33" s="129"/>
      <c r="LF33" s="129"/>
      <c r="LG33" s="129"/>
      <c r="LH33" s="129"/>
      <c r="LI33" s="130"/>
      <c r="LJ33" s="128">
        <f>データ!BR7</f>
        <v>65.2</v>
      </c>
      <c r="LK33" s="129"/>
      <c r="LL33" s="129"/>
      <c r="LM33" s="129"/>
      <c r="LN33" s="129"/>
      <c r="LO33" s="129"/>
      <c r="LP33" s="129"/>
      <c r="LQ33" s="129"/>
      <c r="LR33" s="129"/>
      <c r="LS33" s="129"/>
      <c r="LT33" s="129"/>
      <c r="LU33" s="129"/>
      <c r="LV33" s="129"/>
      <c r="LW33" s="129"/>
      <c r="LX33" s="130"/>
      <c r="LY33" s="128">
        <f>データ!BS7</f>
        <v>61.3</v>
      </c>
      <c r="LZ33" s="129"/>
      <c r="MA33" s="129"/>
      <c r="MB33" s="129"/>
      <c r="MC33" s="129"/>
      <c r="MD33" s="129"/>
      <c r="ME33" s="129"/>
      <c r="MF33" s="129"/>
      <c r="MG33" s="129"/>
      <c r="MH33" s="129"/>
      <c r="MI33" s="129"/>
      <c r="MJ33" s="129"/>
      <c r="MK33" s="129"/>
      <c r="ML33" s="129"/>
      <c r="MM33" s="130"/>
      <c r="MN33" s="128">
        <f>データ!BT7</f>
        <v>63.8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185</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127" t="s">
        <v>58</v>
      </c>
      <c r="H55" s="127"/>
      <c r="I55" s="127"/>
      <c r="J55" s="127"/>
      <c r="K55" s="127"/>
      <c r="L55" s="127"/>
      <c r="M55" s="127"/>
      <c r="N55" s="127"/>
      <c r="O55" s="127"/>
      <c r="P55" s="149">
        <f>データ!CA7</f>
        <v>25458</v>
      </c>
      <c r="Q55" s="150"/>
      <c r="R55" s="150"/>
      <c r="S55" s="150"/>
      <c r="T55" s="150"/>
      <c r="U55" s="150"/>
      <c r="V55" s="150"/>
      <c r="W55" s="150"/>
      <c r="X55" s="150"/>
      <c r="Y55" s="150"/>
      <c r="Z55" s="150"/>
      <c r="AA55" s="150"/>
      <c r="AB55" s="150"/>
      <c r="AC55" s="150"/>
      <c r="AD55" s="151"/>
      <c r="AE55" s="149">
        <f>データ!CB7</f>
        <v>24927</v>
      </c>
      <c r="AF55" s="150"/>
      <c r="AG55" s="150"/>
      <c r="AH55" s="150"/>
      <c r="AI55" s="150"/>
      <c r="AJ55" s="150"/>
      <c r="AK55" s="150"/>
      <c r="AL55" s="150"/>
      <c r="AM55" s="150"/>
      <c r="AN55" s="150"/>
      <c r="AO55" s="150"/>
      <c r="AP55" s="150"/>
      <c r="AQ55" s="150"/>
      <c r="AR55" s="150"/>
      <c r="AS55" s="151"/>
      <c r="AT55" s="149">
        <f>データ!CC7</f>
        <v>26149</v>
      </c>
      <c r="AU55" s="150"/>
      <c r="AV55" s="150"/>
      <c r="AW55" s="150"/>
      <c r="AX55" s="150"/>
      <c r="AY55" s="150"/>
      <c r="AZ55" s="150"/>
      <c r="BA55" s="150"/>
      <c r="BB55" s="150"/>
      <c r="BC55" s="150"/>
      <c r="BD55" s="150"/>
      <c r="BE55" s="150"/>
      <c r="BF55" s="150"/>
      <c r="BG55" s="150"/>
      <c r="BH55" s="151"/>
      <c r="BI55" s="149">
        <f>データ!CD7</f>
        <v>25683</v>
      </c>
      <c r="BJ55" s="150"/>
      <c r="BK55" s="150"/>
      <c r="BL55" s="150"/>
      <c r="BM55" s="150"/>
      <c r="BN55" s="150"/>
      <c r="BO55" s="150"/>
      <c r="BP55" s="150"/>
      <c r="BQ55" s="150"/>
      <c r="BR55" s="150"/>
      <c r="BS55" s="150"/>
      <c r="BT55" s="150"/>
      <c r="BU55" s="150"/>
      <c r="BV55" s="150"/>
      <c r="BW55" s="151"/>
      <c r="BX55" s="149">
        <f>データ!CE7</f>
        <v>27091</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6942</v>
      </c>
      <c r="DE55" s="150"/>
      <c r="DF55" s="150"/>
      <c r="DG55" s="150"/>
      <c r="DH55" s="150"/>
      <c r="DI55" s="150"/>
      <c r="DJ55" s="150"/>
      <c r="DK55" s="150"/>
      <c r="DL55" s="150"/>
      <c r="DM55" s="150"/>
      <c r="DN55" s="150"/>
      <c r="DO55" s="150"/>
      <c r="DP55" s="150"/>
      <c r="DQ55" s="150"/>
      <c r="DR55" s="151"/>
      <c r="DS55" s="149">
        <f>データ!CM7</f>
        <v>6812</v>
      </c>
      <c r="DT55" s="150"/>
      <c r="DU55" s="150"/>
      <c r="DV55" s="150"/>
      <c r="DW55" s="150"/>
      <c r="DX55" s="150"/>
      <c r="DY55" s="150"/>
      <c r="DZ55" s="150"/>
      <c r="EA55" s="150"/>
      <c r="EB55" s="150"/>
      <c r="EC55" s="150"/>
      <c r="ED55" s="150"/>
      <c r="EE55" s="150"/>
      <c r="EF55" s="150"/>
      <c r="EG55" s="151"/>
      <c r="EH55" s="149">
        <f>データ!CN7</f>
        <v>7248</v>
      </c>
      <c r="EI55" s="150"/>
      <c r="EJ55" s="150"/>
      <c r="EK55" s="150"/>
      <c r="EL55" s="150"/>
      <c r="EM55" s="150"/>
      <c r="EN55" s="150"/>
      <c r="EO55" s="150"/>
      <c r="EP55" s="150"/>
      <c r="EQ55" s="150"/>
      <c r="ER55" s="150"/>
      <c r="ES55" s="150"/>
      <c r="ET55" s="150"/>
      <c r="EU55" s="150"/>
      <c r="EV55" s="151"/>
      <c r="EW55" s="149">
        <f>データ!CO7</f>
        <v>7280</v>
      </c>
      <c r="EX55" s="150"/>
      <c r="EY55" s="150"/>
      <c r="EZ55" s="150"/>
      <c r="FA55" s="150"/>
      <c r="FB55" s="150"/>
      <c r="FC55" s="150"/>
      <c r="FD55" s="150"/>
      <c r="FE55" s="150"/>
      <c r="FF55" s="150"/>
      <c r="FG55" s="150"/>
      <c r="FH55" s="150"/>
      <c r="FI55" s="150"/>
      <c r="FJ55" s="150"/>
      <c r="FK55" s="151"/>
      <c r="FL55" s="149">
        <f>データ!CP7</f>
        <v>7338</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65.7</v>
      </c>
      <c r="GS55" s="129"/>
      <c r="GT55" s="129"/>
      <c r="GU55" s="129"/>
      <c r="GV55" s="129"/>
      <c r="GW55" s="129"/>
      <c r="GX55" s="129"/>
      <c r="GY55" s="129"/>
      <c r="GZ55" s="129"/>
      <c r="HA55" s="129"/>
      <c r="HB55" s="129"/>
      <c r="HC55" s="129"/>
      <c r="HD55" s="129"/>
      <c r="HE55" s="129"/>
      <c r="HF55" s="130"/>
      <c r="HG55" s="128">
        <f>データ!CX7</f>
        <v>71.900000000000006</v>
      </c>
      <c r="HH55" s="129"/>
      <c r="HI55" s="129"/>
      <c r="HJ55" s="129"/>
      <c r="HK55" s="129"/>
      <c r="HL55" s="129"/>
      <c r="HM55" s="129"/>
      <c r="HN55" s="129"/>
      <c r="HO55" s="129"/>
      <c r="HP55" s="129"/>
      <c r="HQ55" s="129"/>
      <c r="HR55" s="129"/>
      <c r="HS55" s="129"/>
      <c r="HT55" s="129"/>
      <c r="HU55" s="130"/>
      <c r="HV55" s="128">
        <f>データ!CY7</f>
        <v>63.8</v>
      </c>
      <c r="HW55" s="129"/>
      <c r="HX55" s="129"/>
      <c r="HY55" s="129"/>
      <c r="HZ55" s="129"/>
      <c r="IA55" s="129"/>
      <c r="IB55" s="129"/>
      <c r="IC55" s="129"/>
      <c r="ID55" s="129"/>
      <c r="IE55" s="129"/>
      <c r="IF55" s="129"/>
      <c r="IG55" s="129"/>
      <c r="IH55" s="129"/>
      <c r="II55" s="129"/>
      <c r="IJ55" s="130"/>
      <c r="IK55" s="128">
        <f>データ!CZ7</f>
        <v>64.5</v>
      </c>
      <c r="IL55" s="129"/>
      <c r="IM55" s="129"/>
      <c r="IN55" s="129"/>
      <c r="IO55" s="129"/>
      <c r="IP55" s="129"/>
      <c r="IQ55" s="129"/>
      <c r="IR55" s="129"/>
      <c r="IS55" s="129"/>
      <c r="IT55" s="129"/>
      <c r="IU55" s="129"/>
      <c r="IV55" s="129"/>
      <c r="IW55" s="129"/>
      <c r="IX55" s="129"/>
      <c r="IY55" s="130"/>
      <c r="IZ55" s="128">
        <f>データ!DA7</f>
        <v>60.2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14.8</v>
      </c>
      <c r="KG55" s="129"/>
      <c r="KH55" s="129"/>
      <c r="KI55" s="129"/>
      <c r="KJ55" s="129"/>
      <c r="KK55" s="129"/>
      <c r="KL55" s="129"/>
      <c r="KM55" s="129"/>
      <c r="KN55" s="129"/>
      <c r="KO55" s="129"/>
      <c r="KP55" s="129"/>
      <c r="KQ55" s="129"/>
      <c r="KR55" s="129"/>
      <c r="KS55" s="129"/>
      <c r="KT55" s="130"/>
      <c r="KU55" s="128">
        <f>データ!DI7</f>
        <v>15</v>
      </c>
      <c r="KV55" s="129"/>
      <c r="KW55" s="129"/>
      <c r="KX55" s="129"/>
      <c r="KY55" s="129"/>
      <c r="KZ55" s="129"/>
      <c r="LA55" s="129"/>
      <c r="LB55" s="129"/>
      <c r="LC55" s="129"/>
      <c r="LD55" s="129"/>
      <c r="LE55" s="129"/>
      <c r="LF55" s="129"/>
      <c r="LG55" s="129"/>
      <c r="LH55" s="129"/>
      <c r="LI55" s="130"/>
      <c r="LJ55" s="128">
        <f>データ!DJ7</f>
        <v>14.7</v>
      </c>
      <c r="LK55" s="129"/>
      <c r="LL55" s="129"/>
      <c r="LM55" s="129"/>
      <c r="LN55" s="129"/>
      <c r="LO55" s="129"/>
      <c r="LP55" s="129"/>
      <c r="LQ55" s="129"/>
      <c r="LR55" s="129"/>
      <c r="LS55" s="129"/>
      <c r="LT55" s="129"/>
      <c r="LU55" s="129"/>
      <c r="LV55" s="129"/>
      <c r="LW55" s="129"/>
      <c r="LX55" s="130"/>
      <c r="LY55" s="128">
        <f>データ!DK7</f>
        <v>15.4</v>
      </c>
      <c r="LZ55" s="129"/>
      <c r="MA55" s="129"/>
      <c r="MB55" s="129"/>
      <c r="MC55" s="129"/>
      <c r="MD55" s="129"/>
      <c r="ME55" s="129"/>
      <c r="MF55" s="129"/>
      <c r="MG55" s="129"/>
      <c r="MH55" s="129"/>
      <c r="MI55" s="129"/>
      <c r="MJ55" s="129"/>
      <c r="MK55" s="129"/>
      <c r="ML55" s="129"/>
      <c r="MM55" s="130"/>
      <c r="MN55" s="128">
        <f>データ!DL7</f>
        <v>12.8</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127" t="s">
        <v>60</v>
      </c>
      <c r="H56" s="127"/>
      <c r="I56" s="127"/>
      <c r="J56" s="127"/>
      <c r="K56" s="127"/>
      <c r="L56" s="127"/>
      <c r="M56" s="127"/>
      <c r="N56" s="127"/>
      <c r="O56" s="127"/>
      <c r="P56" s="149">
        <f>データ!CF7</f>
        <v>26415</v>
      </c>
      <c r="Q56" s="150"/>
      <c r="R56" s="150"/>
      <c r="S56" s="150"/>
      <c r="T56" s="150"/>
      <c r="U56" s="150"/>
      <c r="V56" s="150"/>
      <c r="W56" s="150"/>
      <c r="X56" s="150"/>
      <c r="Y56" s="150"/>
      <c r="Z56" s="150"/>
      <c r="AA56" s="150"/>
      <c r="AB56" s="150"/>
      <c r="AC56" s="150"/>
      <c r="AD56" s="151"/>
      <c r="AE56" s="149">
        <f>データ!CG7</f>
        <v>27227</v>
      </c>
      <c r="AF56" s="150"/>
      <c r="AG56" s="150"/>
      <c r="AH56" s="150"/>
      <c r="AI56" s="150"/>
      <c r="AJ56" s="150"/>
      <c r="AK56" s="150"/>
      <c r="AL56" s="150"/>
      <c r="AM56" s="150"/>
      <c r="AN56" s="150"/>
      <c r="AO56" s="150"/>
      <c r="AP56" s="150"/>
      <c r="AQ56" s="150"/>
      <c r="AR56" s="150"/>
      <c r="AS56" s="151"/>
      <c r="AT56" s="149">
        <f>データ!CH7</f>
        <v>28176</v>
      </c>
      <c r="AU56" s="150"/>
      <c r="AV56" s="150"/>
      <c r="AW56" s="150"/>
      <c r="AX56" s="150"/>
      <c r="AY56" s="150"/>
      <c r="AZ56" s="150"/>
      <c r="BA56" s="150"/>
      <c r="BB56" s="150"/>
      <c r="BC56" s="150"/>
      <c r="BD56" s="150"/>
      <c r="BE56" s="150"/>
      <c r="BF56" s="150"/>
      <c r="BG56" s="150"/>
      <c r="BH56" s="151"/>
      <c r="BI56" s="149">
        <f>データ!CI7</f>
        <v>29348</v>
      </c>
      <c r="BJ56" s="150"/>
      <c r="BK56" s="150"/>
      <c r="BL56" s="150"/>
      <c r="BM56" s="150"/>
      <c r="BN56" s="150"/>
      <c r="BO56" s="150"/>
      <c r="BP56" s="150"/>
      <c r="BQ56" s="150"/>
      <c r="BR56" s="150"/>
      <c r="BS56" s="150"/>
      <c r="BT56" s="150"/>
      <c r="BU56" s="150"/>
      <c r="BV56" s="150"/>
      <c r="BW56" s="151"/>
      <c r="BX56" s="149">
        <f>データ!CJ7</f>
        <v>29723</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9135</v>
      </c>
      <c r="DE56" s="150"/>
      <c r="DF56" s="150"/>
      <c r="DG56" s="150"/>
      <c r="DH56" s="150"/>
      <c r="DI56" s="150"/>
      <c r="DJ56" s="150"/>
      <c r="DK56" s="150"/>
      <c r="DL56" s="150"/>
      <c r="DM56" s="150"/>
      <c r="DN56" s="150"/>
      <c r="DO56" s="150"/>
      <c r="DP56" s="150"/>
      <c r="DQ56" s="150"/>
      <c r="DR56" s="151"/>
      <c r="DS56" s="149">
        <f>データ!CR7</f>
        <v>9509</v>
      </c>
      <c r="DT56" s="150"/>
      <c r="DU56" s="150"/>
      <c r="DV56" s="150"/>
      <c r="DW56" s="150"/>
      <c r="DX56" s="150"/>
      <c r="DY56" s="150"/>
      <c r="DZ56" s="150"/>
      <c r="EA56" s="150"/>
      <c r="EB56" s="150"/>
      <c r="EC56" s="150"/>
      <c r="ED56" s="150"/>
      <c r="EE56" s="150"/>
      <c r="EF56" s="150"/>
      <c r="EG56" s="151"/>
      <c r="EH56" s="149">
        <f>データ!CS7</f>
        <v>9548</v>
      </c>
      <c r="EI56" s="150"/>
      <c r="EJ56" s="150"/>
      <c r="EK56" s="150"/>
      <c r="EL56" s="150"/>
      <c r="EM56" s="150"/>
      <c r="EN56" s="150"/>
      <c r="EO56" s="150"/>
      <c r="EP56" s="150"/>
      <c r="EQ56" s="150"/>
      <c r="ER56" s="150"/>
      <c r="ES56" s="150"/>
      <c r="ET56" s="150"/>
      <c r="EU56" s="150"/>
      <c r="EV56" s="151"/>
      <c r="EW56" s="149">
        <f>データ!CT7</f>
        <v>9992</v>
      </c>
      <c r="EX56" s="150"/>
      <c r="EY56" s="150"/>
      <c r="EZ56" s="150"/>
      <c r="FA56" s="150"/>
      <c r="FB56" s="150"/>
      <c r="FC56" s="150"/>
      <c r="FD56" s="150"/>
      <c r="FE56" s="150"/>
      <c r="FF56" s="150"/>
      <c r="FG56" s="150"/>
      <c r="FH56" s="150"/>
      <c r="FI56" s="150"/>
      <c r="FJ56" s="150"/>
      <c r="FK56" s="151"/>
      <c r="FL56" s="149">
        <f>データ!CU7</f>
        <v>9779</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183</v>
      </c>
      <c r="NK70" s="153"/>
      <c r="NL70" s="153"/>
      <c r="NM70" s="153"/>
      <c r="NN70" s="153"/>
      <c r="NO70" s="153"/>
      <c r="NP70" s="153"/>
      <c r="NQ70" s="153"/>
      <c r="NR70" s="153"/>
      <c r="NS70" s="153"/>
      <c r="NT70" s="153"/>
      <c r="NU70" s="153"/>
      <c r="NV70" s="153"/>
      <c r="NW70" s="153"/>
      <c r="NX70" s="15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2">
      <c r="A79" s="2"/>
      <c r="B79" s="14"/>
      <c r="C79" s="2"/>
      <c r="D79" s="2"/>
      <c r="E79" s="2"/>
      <c r="F79" s="2"/>
      <c r="G79" s="127" t="s">
        <v>58</v>
      </c>
      <c r="H79" s="127"/>
      <c r="I79" s="127"/>
      <c r="J79" s="127"/>
      <c r="K79" s="127"/>
      <c r="L79" s="127"/>
      <c r="M79" s="127"/>
      <c r="N79" s="127"/>
      <c r="O79" s="127"/>
      <c r="P79" s="128">
        <f>データ!DS7</f>
        <v>52.1</v>
      </c>
      <c r="Q79" s="129"/>
      <c r="R79" s="129"/>
      <c r="S79" s="129"/>
      <c r="T79" s="129"/>
      <c r="U79" s="129"/>
      <c r="V79" s="129"/>
      <c r="W79" s="129"/>
      <c r="X79" s="129"/>
      <c r="Y79" s="129"/>
      <c r="Z79" s="129"/>
      <c r="AA79" s="129"/>
      <c r="AB79" s="129"/>
      <c r="AC79" s="129"/>
      <c r="AD79" s="130"/>
      <c r="AE79" s="128">
        <f>データ!DT7</f>
        <v>65.099999999999994</v>
      </c>
      <c r="AF79" s="129"/>
      <c r="AG79" s="129"/>
      <c r="AH79" s="129"/>
      <c r="AI79" s="129"/>
      <c r="AJ79" s="129"/>
      <c r="AK79" s="129"/>
      <c r="AL79" s="129"/>
      <c r="AM79" s="129"/>
      <c r="AN79" s="129"/>
      <c r="AO79" s="129"/>
      <c r="AP79" s="129"/>
      <c r="AQ79" s="129"/>
      <c r="AR79" s="129"/>
      <c r="AS79" s="130"/>
      <c r="AT79" s="128">
        <f>データ!DU7</f>
        <v>56.7</v>
      </c>
      <c r="AU79" s="129"/>
      <c r="AV79" s="129"/>
      <c r="AW79" s="129"/>
      <c r="AX79" s="129"/>
      <c r="AY79" s="129"/>
      <c r="AZ79" s="129"/>
      <c r="BA79" s="129"/>
      <c r="BB79" s="129"/>
      <c r="BC79" s="129"/>
      <c r="BD79" s="129"/>
      <c r="BE79" s="129"/>
      <c r="BF79" s="129"/>
      <c r="BG79" s="129"/>
      <c r="BH79" s="130"/>
      <c r="BI79" s="128">
        <f>データ!DV7</f>
        <v>60.9</v>
      </c>
      <c r="BJ79" s="129"/>
      <c r="BK79" s="129"/>
      <c r="BL79" s="129"/>
      <c r="BM79" s="129"/>
      <c r="BN79" s="129"/>
      <c r="BO79" s="129"/>
      <c r="BP79" s="129"/>
      <c r="BQ79" s="129"/>
      <c r="BR79" s="129"/>
      <c r="BS79" s="129"/>
      <c r="BT79" s="129"/>
      <c r="BU79" s="129"/>
      <c r="BV79" s="129"/>
      <c r="BW79" s="130"/>
      <c r="BX79" s="128">
        <f>データ!DW7</f>
        <v>60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49.5</v>
      </c>
      <c r="DH79" s="129"/>
      <c r="DI79" s="129"/>
      <c r="DJ79" s="129"/>
      <c r="DK79" s="129"/>
      <c r="DL79" s="129"/>
      <c r="DM79" s="129"/>
      <c r="DN79" s="129"/>
      <c r="DO79" s="129"/>
      <c r="DP79" s="129"/>
      <c r="DQ79" s="129"/>
      <c r="DR79" s="129"/>
      <c r="DS79" s="129"/>
      <c r="DT79" s="129"/>
      <c r="DU79" s="130"/>
      <c r="DV79" s="128">
        <f>データ!EE7</f>
        <v>51.5</v>
      </c>
      <c r="DW79" s="129"/>
      <c r="DX79" s="129"/>
      <c r="DY79" s="129"/>
      <c r="DZ79" s="129"/>
      <c r="EA79" s="129"/>
      <c r="EB79" s="129"/>
      <c r="EC79" s="129"/>
      <c r="ED79" s="129"/>
      <c r="EE79" s="129"/>
      <c r="EF79" s="129"/>
      <c r="EG79" s="129"/>
      <c r="EH79" s="129"/>
      <c r="EI79" s="129"/>
      <c r="EJ79" s="130"/>
      <c r="EK79" s="128">
        <f>データ!EF7</f>
        <v>53.5</v>
      </c>
      <c r="EL79" s="129"/>
      <c r="EM79" s="129"/>
      <c r="EN79" s="129"/>
      <c r="EO79" s="129"/>
      <c r="EP79" s="129"/>
      <c r="EQ79" s="129"/>
      <c r="ER79" s="129"/>
      <c r="ES79" s="129"/>
      <c r="ET79" s="129"/>
      <c r="EU79" s="129"/>
      <c r="EV79" s="129"/>
      <c r="EW79" s="129"/>
      <c r="EX79" s="129"/>
      <c r="EY79" s="130"/>
      <c r="EZ79" s="128">
        <f>データ!EG7</f>
        <v>55.3</v>
      </c>
      <c r="FA79" s="129"/>
      <c r="FB79" s="129"/>
      <c r="FC79" s="129"/>
      <c r="FD79" s="129"/>
      <c r="FE79" s="129"/>
      <c r="FF79" s="129"/>
      <c r="FG79" s="129"/>
      <c r="FH79" s="129"/>
      <c r="FI79" s="129"/>
      <c r="FJ79" s="129"/>
      <c r="FK79" s="129"/>
      <c r="FL79" s="129"/>
      <c r="FM79" s="129"/>
      <c r="FN79" s="130"/>
      <c r="FO79" s="128">
        <f>データ!EH7</f>
        <v>57.5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77.900000000000006</v>
      </c>
      <c r="GU79" s="129"/>
      <c r="GV79" s="129"/>
      <c r="GW79" s="129"/>
      <c r="GX79" s="129"/>
      <c r="GY79" s="129"/>
      <c r="GZ79" s="129"/>
      <c r="HA79" s="129"/>
      <c r="HB79" s="129"/>
      <c r="HC79" s="129"/>
      <c r="HD79" s="129"/>
      <c r="HE79" s="129"/>
      <c r="HF79" s="129"/>
      <c r="HG79" s="129"/>
      <c r="HH79" s="130"/>
      <c r="HI79" s="128">
        <f>データ!EP7</f>
        <v>79.599999999999994</v>
      </c>
      <c r="HJ79" s="129"/>
      <c r="HK79" s="129"/>
      <c r="HL79" s="129"/>
      <c r="HM79" s="129"/>
      <c r="HN79" s="129"/>
      <c r="HO79" s="129"/>
      <c r="HP79" s="129"/>
      <c r="HQ79" s="129"/>
      <c r="HR79" s="129"/>
      <c r="HS79" s="129"/>
      <c r="HT79" s="129"/>
      <c r="HU79" s="129"/>
      <c r="HV79" s="129"/>
      <c r="HW79" s="130"/>
      <c r="HX79" s="128">
        <f>データ!EQ7</f>
        <v>81.400000000000006</v>
      </c>
      <c r="HY79" s="129"/>
      <c r="HZ79" s="129"/>
      <c r="IA79" s="129"/>
      <c r="IB79" s="129"/>
      <c r="IC79" s="129"/>
      <c r="ID79" s="129"/>
      <c r="IE79" s="129"/>
      <c r="IF79" s="129"/>
      <c r="IG79" s="129"/>
      <c r="IH79" s="129"/>
      <c r="II79" s="129"/>
      <c r="IJ79" s="129"/>
      <c r="IK79" s="129"/>
      <c r="IL79" s="130"/>
      <c r="IM79" s="128">
        <f>データ!ER7</f>
        <v>83</v>
      </c>
      <c r="IN79" s="129"/>
      <c r="IO79" s="129"/>
      <c r="IP79" s="129"/>
      <c r="IQ79" s="129"/>
      <c r="IR79" s="129"/>
      <c r="IS79" s="129"/>
      <c r="IT79" s="129"/>
      <c r="IU79" s="129"/>
      <c r="IV79" s="129"/>
      <c r="IW79" s="129"/>
      <c r="IX79" s="129"/>
      <c r="IY79" s="129"/>
      <c r="IZ79" s="129"/>
      <c r="JA79" s="130"/>
      <c r="JB79" s="128">
        <f>データ!ES7</f>
        <v>86.1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52230043</v>
      </c>
      <c r="KH79" s="150"/>
      <c r="KI79" s="150"/>
      <c r="KJ79" s="150"/>
      <c r="KK79" s="150"/>
      <c r="KL79" s="150"/>
      <c r="KM79" s="150"/>
      <c r="KN79" s="150"/>
      <c r="KO79" s="150"/>
      <c r="KP79" s="150"/>
      <c r="KQ79" s="150"/>
      <c r="KR79" s="150"/>
      <c r="KS79" s="150"/>
      <c r="KT79" s="150"/>
      <c r="KU79" s="151"/>
      <c r="KV79" s="149">
        <f>データ!FA7</f>
        <v>61320200</v>
      </c>
      <c r="KW79" s="150"/>
      <c r="KX79" s="150"/>
      <c r="KY79" s="150"/>
      <c r="KZ79" s="150"/>
      <c r="LA79" s="150"/>
      <c r="LB79" s="150"/>
      <c r="LC79" s="150"/>
      <c r="LD79" s="150"/>
      <c r="LE79" s="150"/>
      <c r="LF79" s="150"/>
      <c r="LG79" s="150"/>
      <c r="LH79" s="150"/>
      <c r="LI79" s="150"/>
      <c r="LJ79" s="151"/>
      <c r="LK79" s="149">
        <f>データ!FB7</f>
        <v>61424983</v>
      </c>
      <c r="LL79" s="150"/>
      <c r="LM79" s="150"/>
      <c r="LN79" s="150"/>
      <c r="LO79" s="150"/>
      <c r="LP79" s="150"/>
      <c r="LQ79" s="150"/>
      <c r="LR79" s="150"/>
      <c r="LS79" s="150"/>
      <c r="LT79" s="150"/>
      <c r="LU79" s="150"/>
      <c r="LV79" s="150"/>
      <c r="LW79" s="150"/>
      <c r="LX79" s="150"/>
      <c r="LY79" s="151"/>
      <c r="LZ79" s="149">
        <f>データ!FC7</f>
        <v>61398033</v>
      </c>
      <c r="MA79" s="150"/>
      <c r="MB79" s="150"/>
      <c r="MC79" s="150"/>
      <c r="MD79" s="150"/>
      <c r="ME79" s="150"/>
      <c r="MF79" s="150"/>
      <c r="MG79" s="150"/>
      <c r="MH79" s="150"/>
      <c r="MI79" s="150"/>
      <c r="MJ79" s="150"/>
      <c r="MK79" s="150"/>
      <c r="ML79" s="150"/>
      <c r="MM79" s="150"/>
      <c r="MN79" s="151"/>
      <c r="MO79" s="149">
        <f>データ!FD7</f>
        <v>61666567</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40117620</v>
      </c>
      <c r="KH80" s="150"/>
      <c r="KI80" s="150"/>
      <c r="KJ80" s="150"/>
      <c r="KK80" s="150"/>
      <c r="KL80" s="150"/>
      <c r="KM80" s="150"/>
      <c r="KN80" s="150"/>
      <c r="KO80" s="150"/>
      <c r="KP80" s="150"/>
      <c r="KQ80" s="150"/>
      <c r="KR80" s="150"/>
      <c r="KS80" s="150"/>
      <c r="KT80" s="150"/>
      <c r="KU80" s="151"/>
      <c r="KV80" s="149">
        <f>データ!FF7</f>
        <v>42330999</v>
      </c>
      <c r="KW80" s="150"/>
      <c r="KX80" s="150"/>
      <c r="KY80" s="150"/>
      <c r="KZ80" s="150"/>
      <c r="LA80" s="150"/>
      <c r="LB80" s="150"/>
      <c r="LC80" s="150"/>
      <c r="LD80" s="150"/>
      <c r="LE80" s="150"/>
      <c r="LF80" s="150"/>
      <c r="LG80" s="150"/>
      <c r="LH80" s="150"/>
      <c r="LI80" s="150"/>
      <c r="LJ80" s="151"/>
      <c r="LK80" s="149">
        <f>データ!FG7</f>
        <v>43068047</v>
      </c>
      <c r="LL80" s="150"/>
      <c r="LM80" s="150"/>
      <c r="LN80" s="150"/>
      <c r="LO80" s="150"/>
      <c r="LP80" s="150"/>
      <c r="LQ80" s="150"/>
      <c r="LR80" s="150"/>
      <c r="LS80" s="150"/>
      <c r="LT80" s="150"/>
      <c r="LU80" s="150"/>
      <c r="LV80" s="150"/>
      <c r="LW80" s="150"/>
      <c r="LX80" s="150"/>
      <c r="LY80" s="151"/>
      <c r="LZ80" s="149">
        <f>データ!FH7</f>
        <v>44341948</v>
      </c>
      <c r="MA80" s="150"/>
      <c r="MB80" s="150"/>
      <c r="MC80" s="150"/>
      <c r="MD80" s="150"/>
      <c r="ME80" s="150"/>
      <c r="MF80" s="150"/>
      <c r="MG80" s="150"/>
      <c r="MH80" s="150"/>
      <c r="MI80" s="150"/>
      <c r="MJ80" s="150"/>
      <c r="MK80" s="150"/>
      <c r="ML80" s="150"/>
      <c r="MM80" s="150"/>
      <c r="MN80" s="151"/>
      <c r="MO80" s="149">
        <f>データ!FI7</f>
        <v>45796115</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2">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5SSDQzB2RYLsHSHhzJiW/om/QuLKbB9LQ+35qCBENYOBgk07D4efMcQMcbj7DGmNMQQIImKTi8b3gQG/Xivg==" saltValue="l8DbtpY2e6AuGdAzfduaQ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3" t="s">
        <v>118</v>
      </c>
      <c r="DT4" s="159"/>
      <c r="DU4" s="159"/>
      <c r="DV4" s="159"/>
      <c r="DW4" s="159"/>
      <c r="DX4" s="159"/>
      <c r="DY4" s="159"/>
      <c r="DZ4" s="159"/>
      <c r="EA4" s="159"/>
      <c r="EB4" s="159"/>
      <c r="EC4" s="159"/>
      <c r="ED4" s="160" t="s">
        <v>119</v>
      </c>
      <c r="EE4" s="161"/>
      <c r="EF4" s="161"/>
      <c r="EG4" s="161"/>
      <c r="EH4" s="161"/>
      <c r="EI4" s="161"/>
      <c r="EJ4" s="161"/>
      <c r="EK4" s="161"/>
      <c r="EL4" s="161"/>
      <c r="EM4" s="161"/>
      <c r="EN4" s="162"/>
      <c r="EO4" s="159" t="s">
        <v>120</v>
      </c>
      <c r="EP4" s="159"/>
      <c r="EQ4" s="159"/>
      <c r="ER4" s="159"/>
      <c r="ES4" s="159"/>
      <c r="ET4" s="159"/>
      <c r="EU4" s="159"/>
      <c r="EV4" s="159"/>
      <c r="EW4" s="159"/>
      <c r="EX4" s="159"/>
      <c r="EY4" s="159"/>
      <c r="EZ4" s="159" t="s">
        <v>121</v>
      </c>
      <c r="FA4" s="159"/>
      <c r="FB4" s="159"/>
      <c r="FC4" s="159"/>
      <c r="FD4" s="159"/>
      <c r="FE4" s="159"/>
      <c r="FF4" s="159"/>
      <c r="FG4" s="159"/>
      <c r="FH4" s="159"/>
      <c r="FI4" s="159"/>
      <c r="FJ4" s="159"/>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150</v>
      </c>
      <c r="AY5" s="49" t="s">
        <v>151</v>
      </c>
      <c r="AZ5" s="49" t="s">
        <v>152</v>
      </c>
      <c r="BA5" s="49" t="s">
        <v>153</v>
      </c>
      <c r="BB5" s="49" t="s">
        <v>154</v>
      </c>
      <c r="BC5" s="49" t="s">
        <v>155</v>
      </c>
      <c r="BD5" s="49" t="s">
        <v>156</v>
      </c>
      <c r="BE5" s="49" t="s">
        <v>157</v>
      </c>
      <c r="BF5" s="49" t="s">
        <v>147</v>
      </c>
      <c r="BG5" s="49" t="s">
        <v>148</v>
      </c>
      <c r="BH5" s="49" t="s">
        <v>158</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158</v>
      </c>
      <c r="CE5" s="49" t="s">
        <v>150</v>
      </c>
      <c r="CF5" s="49" t="s">
        <v>151</v>
      </c>
      <c r="CG5" s="49" t="s">
        <v>152</v>
      </c>
      <c r="CH5" s="49" t="s">
        <v>153</v>
      </c>
      <c r="CI5" s="49" t="s">
        <v>154</v>
      </c>
      <c r="CJ5" s="49" t="s">
        <v>155</v>
      </c>
      <c r="CK5" s="49" t="s">
        <v>156</v>
      </c>
      <c r="CL5" s="49" t="s">
        <v>157</v>
      </c>
      <c r="CM5" s="49" t="s">
        <v>147</v>
      </c>
      <c r="CN5" s="49" t="s">
        <v>148</v>
      </c>
      <c r="CO5" s="49" t="s">
        <v>158</v>
      </c>
      <c r="CP5" s="49" t="s">
        <v>150</v>
      </c>
      <c r="CQ5" s="49" t="s">
        <v>151</v>
      </c>
      <c r="CR5" s="49" t="s">
        <v>152</v>
      </c>
      <c r="CS5" s="49" t="s">
        <v>153</v>
      </c>
      <c r="CT5" s="49" t="s">
        <v>154</v>
      </c>
      <c r="CU5" s="49" t="s">
        <v>155</v>
      </c>
      <c r="CV5" s="49" t="s">
        <v>156</v>
      </c>
      <c r="CW5" s="49" t="s">
        <v>157</v>
      </c>
      <c r="CX5" s="49" t="s">
        <v>147</v>
      </c>
      <c r="CY5" s="49" t="s">
        <v>148</v>
      </c>
      <c r="CZ5" s="49" t="s">
        <v>158</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158</v>
      </c>
      <c r="DW5" s="49" t="s">
        <v>159</v>
      </c>
      <c r="DX5" s="49" t="s">
        <v>151</v>
      </c>
      <c r="DY5" s="49" t="s">
        <v>152</v>
      </c>
      <c r="DZ5" s="49" t="s">
        <v>153</v>
      </c>
      <c r="EA5" s="49" t="s">
        <v>154</v>
      </c>
      <c r="EB5" s="49" t="s">
        <v>155</v>
      </c>
      <c r="EC5" s="49" t="s">
        <v>156</v>
      </c>
      <c r="ED5" s="49" t="s">
        <v>157</v>
      </c>
      <c r="EE5" s="49" t="s">
        <v>147</v>
      </c>
      <c r="EF5" s="49" t="s">
        <v>160</v>
      </c>
      <c r="EG5" s="49" t="s">
        <v>158</v>
      </c>
      <c r="EH5" s="49" t="s">
        <v>150</v>
      </c>
      <c r="EI5" s="49" t="s">
        <v>151</v>
      </c>
      <c r="EJ5" s="49" t="s">
        <v>152</v>
      </c>
      <c r="EK5" s="49" t="s">
        <v>153</v>
      </c>
      <c r="EL5" s="49" t="s">
        <v>154</v>
      </c>
      <c r="EM5" s="49" t="s">
        <v>155</v>
      </c>
      <c r="EN5" s="49" t="s">
        <v>156</v>
      </c>
      <c r="EO5" s="49" t="s">
        <v>157</v>
      </c>
      <c r="EP5" s="49" t="s">
        <v>147</v>
      </c>
      <c r="EQ5" s="49" t="s">
        <v>148</v>
      </c>
      <c r="ER5" s="49" t="s">
        <v>158</v>
      </c>
      <c r="ES5" s="49" t="s">
        <v>150</v>
      </c>
      <c r="ET5" s="49" t="s">
        <v>151</v>
      </c>
      <c r="EU5" s="49" t="s">
        <v>152</v>
      </c>
      <c r="EV5" s="49" t="s">
        <v>153</v>
      </c>
      <c r="EW5" s="49" t="s">
        <v>154</v>
      </c>
      <c r="EX5" s="49" t="s">
        <v>155</v>
      </c>
      <c r="EY5" s="49" t="s">
        <v>161</v>
      </c>
      <c r="EZ5" s="49" t="s">
        <v>146</v>
      </c>
      <c r="FA5" s="49" t="s">
        <v>147</v>
      </c>
      <c r="FB5" s="49" t="s">
        <v>148</v>
      </c>
      <c r="FC5" s="49" t="s">
        <v>158</v>
      </c>
      <c r="FD5" s="49" t="s">
        <v>150</v>
      </c>
      <c r="FE5" s="49" t="s">
        <v>151</v>
      </c>
      <c r="FF5" s="49" t="s">
        <v>152</v>
      </c>
      <c r="FG5" s="49" t="s">
        <v>153</v>
      </c>
      <c r="FH5" s="49" t="s">
        <v>154</v>
      </c>
      <c r="FI5" s="49" t="s">
        <v>155</v>
      </c>
      <c r="FJ5" s="49" t="s">
        <v>156</v>
      </c>
    </row>
    <row r="6" spans="1:166" s="54" customFormat="1" x14ac:dyDescent="0.2">
      <c r="A6" s="35" t="s">
        <v>162</v>
      </c>
      <c r="B6" s="50">
        <f>B8</f>
        <v>2023</v>
      </c>
      <c r="C6" s="50">
        <f t="shared" ref="C6:M6" si="2">C8</f>
        <v>64025</v>
      </c>
      <c r="D6" s="50">
        <f t="shared" si="2"/>
        <v>46</v>
      </c>
      <c r="E6" s="50">
        <f t="shared" si="2"/>
        <v>6</v>
      </c>
      <c r="F6" s="50">
        <f t="shared" si="2"/>
        <v>0</v>
      </c>
      <c r="G6" s="50">
        <f t="shared" si="2"/>
        <v>1</v>
      </c>
      <c r="H6" s="164" t="str">
        <f>IF(H8&lt;&gt;I8,H8,"")&amp;IF(I8&lt;&gt;J8,I8,"")&amp;"　"&amp;J8</f>
        <v>山形県白鷹町　白鷹町立病院</v>
      </c>
      <c r="I6" s="165"/>
      <c r="J6" s="166"/>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5</v>
      </c>
      <c r="R6" s="50" t="str">
        <f t="shared" si="3"/>
        <v>-</v>
      </c>
      <c r="S6" s="50" t="str">
        <f t="shared" si="3"/>
        <v>ド 訓</v>
      </c>
      <c r="T6" s="50" t="str">
        <f t="shared" si="3"/>
        <v>救</v>
      </c>
      <c r="U6" s="51">
        <f>U8</f>
        <v>12507</v>
      </c>
      <c r="V6" s="51">
        <f>V8</f>
        <v>5363</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49</v>
      </c>
      <c r="AG6" s="51" t="str">
        <f t="shared" si="3"/>
        <v>-</v>
      </c>
      <c r="AH6" s="51">
        <f t="shared" si="3"/>
        <v>49</v>
      </c>
      <c r="AI6" s="52">
        <f>IF(AI8="-",NA(),AI8)</f>
        <v>91</v>
      </c>
      <c r="AJ6" s="52">
        <f t="shared" ref="AJ6:AR6" si="5">IF(AJ8="-",NA(),AJ8)</f>
        <v>92.4</v>
      </c>
      <c r="AK6" s="52">
        <f t="shared" si="5"/>
        <v>101.4</v>
      </c>
      <c r="AL6" s="52">
        <f t="shared" si="5"/>
        <v>99.4</v>
      </c>
      <c r="AM6" s="52">
        <f t="shared" si="5"/>
        <v>95.3</v>
      </c>
      <c r="AN6" s="52">
        <f t="shared" si="5"/>
        <v>97.7</v>
      </c>
      <c r="AO6" s="52">
        <f t="shared" si="5"/>
        <v>100.7</v>
      </c>
      <c r="AP6" s="52">
        <f t="shared" si="5"/>
        <v>103.6</v>
      </c>
      <c r="AQ6" s="52">
        <f t="shared" si="5"/>
        <v>101.9</v>
      </c>
      <c r="AR6" s="52">
        <f t="shared" si="5"/>
        <v>96.7</v>
      </c>
      <c r="AS6" s="52" t="str">
        <f>IF(AS8="-","【-】","【"&amp;SUBSTITUTE(TEXT(AS8,"#,##0.0"),"-","△")&amp;"】")</f>
        <v>【96.6】</v>
      </c>
      <c r="AT6" s="52">
        <f>IF(AT8="-",NA(),AT8)</f>
        <v>73.900000000000006</v>
      </c>
      <c r="AU6" s="52">
        <f t="shared" ref="AU6:BC6" si="6">IF(AU8="-",NA(),AU8)</f>
        <v>69.400000000000006</v>
      </c>
      <c r="AV6" s="52">
        <f t="shared" si="6"/>
        <v>72.7</v>
      </c>
      <c r="AW6" s="52">
        <f t="shared" si="6"/>
        <v>68.099999999999994</v>
      </c>
      <c r="AX6" s="52">
        <f t="shared" si="6"/>
        <v>77.900000000000006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69.400000000000006</v>
      </c>
      <c r="BF6" s="52">
        <f t="shared" ref="BF6:BN6" si="7">IF(BF8="-",NA(),BF8)</f>
        <v>64.900000000000006</v>
      </c>
      <c r="BG6" s="52">
        <f t="shared" si="7"/>
        <v>68.5</v>
      </c>
      <c r="BH6" s="52">
        <f t="shared" si="7"/>
        <v>63.8</v>
      </c>
      <c r="BI6" s="52">
        <f t="shared" si="7"/>
        <v>63.7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63.5</v>
      </c>
      <c r="BQ6" s="52">
        <f t="shared" ref="BQ6:BY6" si="8">IF(BQ8="-",NA(),BQ8)</f>
        <v>70.400000000000006</v>
      </c>
      <c r="BR6" s="52">
        <f t="shared" si="8"/>
        <v>65.2</v>
      </c>
      <c r="BS6" s="52">
        <f t="shared" si="8"/>
        <v>61.3</v>
      </c>
      <c r="BT6" s="52">
        <f t="shared" si="8"/>
        <v>63.8</v>
      </c>
      <c r="BU6" s="52">
        <f t="shared" si="8"/>
        <v>66.099999999999994</v>
      </c>
      <c r="BV6" s="52">
        <f t="shared" si="8"/>
        <v>62.3</v>
      </c>
      <c r="BW6" s="52">
        <f t="shared" si="8"/>
        <v>62.1</v>
      </c>
      <c r="BX6" s="52">
        <f t="shared" si="8"/>
        <v>60.2</v>
      </c>
      <c r="BY6" s="52">
        <f t="shared" si="8"/>
        <v>60.6</v>
      </c>
      <c r="BZ6" s="52" t="str">
        <f>IF(BZ8="-","【-】","【"&amp;SUBSTITUTE(TEXT(BZ8,"#,##0.0"),"-","△")&amp;"】")</f>
        <v>【68.7】</v>
      </c>
      <c r="CA6" s="53">
        <f>IF(CA8="-",NA(),CA8)</f>
        <v>25458</v>
      </c>
      <c r="CB6" s="53">
        <f t="shared" ref="CB6:CJ6" si="9">IF(CB8="-",NA(),CB8)</f>
        <v>24927</v>
      </c>
      <c r="CC6" s="53">
        <f t="shared" si="9"/>
        <v>26149</v>
      </c>
      <c r="CD6" s="53">
        <f t="shared" si="9"/>
        <v>25683</v>
      </c>
      <c r="CE6" s="53">
        <f t="shared" si="9"/>
        <v>27091</v>
      </c>
      <c r="CF6" s="53">
        <f t="shared" si="9"/>
        <v>26415</v>
      </c>
      <c r="CG6" s="53">
        <f t="shared" si="9"/>
        <v>27227</v>
      </c>
      <c r="CH6" s="53">
        <f t="shared" si="9"/>
        <v>28176</v>
      </c>
      <c r="CI6" s="53">
        <f t="shared" si="9"/>
        <v>29348</v>
      </c>
      <c r="CJ6" s="53">
        <f t="shared" si="9"/>
        <v>29723</v>
      </c>
      <c r="CK6" s="52" t="str">
        <f>IF(CK8="-","【-】","【"&amp;SUBSTITUTE(TEXT(CK8,"#,##0"),"-","△")&amp;"】")</f>
        <v>【62,428】</v>
      </c>
      <c r="CL6" s="53">
        <f>IF(CL8="-",NA(),CL8)</f>
        <v>6942</v>
      </c>
      <c r="CM6" s="53">
        <f t="shared" ref="CM6:CU6" si="10">IF(CM8="-",NA(),CM8)</f>
        <v>6812</v>
      </c>
      <c r="CN6" s="53">
        <f t="shared" si="10"/>
        <v>7248</v>
      </c>
      <c r="CO6" s="53">
        <f t="shared" si="10"/>
        <v>7280</v>
      </c>
      <c r="CP6" s="53">
        <f t="shared" si="10"/>
        <v>7338</v>
      </c>
      <c r="CQ6" s="53">
        <f t="shared" si="10"/>
        <v>9135</v>
      </c>
      <c r="CR6" s="53">
        <f t="shared" si="10"/>
        <v>9509</v>
      </c>
      <c r="CS6" s="53">
        <f t="shared" si="10"/>
        <v>9548</v>
      </c>
      <c r="CT6" s="53">
        <f t="shared" si="10"/>
        <v>9992</v>
      </c>
      <c r="CU6" s="53">
        <f t="shared" si="10"/>
        <v>9779</v>
      </c>
      <c r="CV6" s="52" t="str">
        <f>IF(CV8="-","【-】","【"&amp;SUBSTITUTE(TEXT(CV8,"#,##0"),"-","△")&amp;"】")</f>
        <v>【18,236】</v>
      </c>
      <c r="CW6" s="52">
        <f>IF(CW8="-",NA(),CW8)</f>
        <v>65.7</v>
      </c>
      <c r="CX6" s="52">
        <f t="shared" ref="CX6:DF6" si="11">IF(CX8="-",NA(),CX8)</f>
        <v>71.900000000000006</v>
      </c>
      <c r="CY6" s="52">
        <f t="shared" si="11"/>
        <v>63.8</v>
      </c>
      <c r="CZ6" s="52">
        <f t="shared" si="11"/>
        <v>64.5</v>
      </c>
      <c r="DA6" s="52">
        <f t="shared" si="11"/>
        <v>60.2</v>
      </c>
      <c r="DB6" s="52">
        <f t="shared" si="11"/>
        <v>72</v>
      </c>
      <c r="DC6" s="52">
        <f t="shared" si="11"/>
        <v>77.7</v>
      </c>
      <c r="DD6" s="52">
        <f t="shared" si="11"/>
        <v>75.7</v>
      </c>
      <c r="DE6" s="52">
        <f t="shared" si="11"/>
        <v>75.400000000000006</v>
      </c>
      <c r="DF6" s="52">
        <f t="shared" si="11"/>
        <v>77.5</v>
      </c>
      <c r="DG6" s="52" t="str">
        <f>IF(DG8="-","【-】","【"&amp;SUBSTITUTE(TEXT(DG8,"#,##0.0"),"-","△")&amp;"】")</f>
        <v>【56.1】</v>
      </c>
      <c r="DH6" s="52">
        <f>IF(DH8="-",NA(),DH8)</f>
        <v>14.8</v>
      </c>
      <c r="DI6" s="52">
        <f t="shared" ref="DI6:DQ6" si="12">IF(DI8="-",NA(),DI8)</f>
        <v>15</v>
      </c>
      <c r="DJ6" s="52">
        <f t="shared" si="12"/>
        <v>14.7</v>
      </c>
      <c r="DK6" s="52">
        <f t="shared" si="12"/>
        <v>15.4</v>
      </c>
      <c r="DL6" s="52">
        <f t="shared" si="12"/>
        <v>12.8</v>
      </c>
      <c r="DM6" s="52">
        <f t="shared" si="12"/>
        <v>16</v>
      </c>
      <c r="DN6" s="52">
        <f t="shared" si="12"/>
        <v>15.7</v>
      </c>
      <c r="DO6" s="52">
        <f t="shared" si="12"/>
        <v>14.6</v>
      </c>
      <c r="DP6" s="52">
        <f t="shared" si="12"/>
        <v>15.1</v>
      </c>
      <c r="DQ6" s="52">
        <f t="shared" si="12"/>
        <v>14.9</v>
      </c>
      <c r="DR6" s="52" t="str">
        <f>IF(DR8="-","【-】","【"&amp;SUBSTITUTE(TEXT(DR8,"#,##0.0"),"-","△")&amp;"】")</f>
        <v>【26.4】</v>
      </c>
      <c r="DS6" s="52">
        <f>IF(DS8="-",NA(),DS8)</f>
        <v>52.1</v>
      </c>
      <c r="DT6" s="52">
        <f t="shared" ref="DT6:EB6" si="13">IF(DT8="-",NA(),DT8)</f>
        <v>65.099999999999994</v>
      </c>
      <c r="DU6" s="52">
        <f t="shared" si="13"/>
        <v>56.7</v>
      </c>
      <c r="DV6" s="52">
        <f t="shared" si="13"/>
        <v>60.9</v>
      </c>
      <c r="DW6" s="52">
        <f t="shared" si="13"/>
        <v>60</v>
      </c>
      <c r="DX6" s="52">
        <f t="shared" si="13"/>
        <v>118.8</v>
      </c>
      <c r="DY6" s="52">
        <f t="shared" si="13"/>
        <v>136</v>
      </c>
      <c r="DZ6" s="52">
        <f t="shared" si="13"/>
        <v>131.30000000000001</v>
      </c>
      <c r="EA6" s="52">
        <f t="shared" si="13"/>
        <v>133.6</v>
      </c>
      <c r="EB6" s="52">
        <f t="shared" si="13"/>
        <v>144.6</v>
      </c>
      <c r="EC6" s="52" t="str">
        <f>IF(EC8="-","【-】","【"&amp;SUBSTITUTE(TEXT(EC8,"#,##0.0"),"-","△")&amp;"】")</f>
        <v>【54.5】</v>
      </c>
      <c r="ED6" s="52">
        <f>IF(ED8="-",NA(),ED8)</f>
        <v>49.5</v>
      </c>
      <c r="EE6" s="52">
        <f t="shared" ref="EE6:EM6" si="14">IF(EE8="-",NA(),EE8)</f>
        <v>51.5</v>
      </c>
      <c r="EF6" s="52">
        <f t="shared" si="14"/>
        <v>53.5</v>
      </c>
      <c r="EG6" s="52">
        <f t="shared" si="14"/>
        <v>55.3</v>
      </c>
      <c r="EH6" s="52">
        <f t="shared" si="14"/>
        <v>57.5</v>
      </c>
      <c r="EI6" s="52">
        <f t="shared" si="14"/>
        <v>56.4</v>
      </c>
      <c r="EJ6" s="52">
        <f t="shared" si="14"/>
        <v>56.9</v>
      </c>
      <c r="EK6" s="52">
        <f t="shared" si="14"/>
        <v>58.3</v>
      </c>
      <c r="EL6" s="52">
        <f t="shared" si="14"/>
        <v>59.2</v>
      </c>
      <c r="EM6" s="52">
        <f t="shared" si="14"/>
        <v>59.8</v>
      </c>
      <c r="EN6" s="52" t="str">
        <f>IF(EN8="-","【-】","【"&amp;SUBSTITUTE(TEXT(EN8,"#,##0.0"),"-","△")&amp;"】")</f>
        <v>【57.0】</v>
      </c>
      <c r="EO6" s="52">
        <f>IF(EO8="-",NA(),EO8)</f>
        <v>77.900000000000006</v>
      </c>
      <c r="EP6" s="52">
        <f t="shared" ref="EP6:EX6" si="15">IF(EP8="-",NA(),EP8)</f>
        <v>79.599999999999994</v>
      </c>
      <c r="EQ6" s="52">
        <f t="shared" si="15"/>
        <v>81.400000000000006</v>
      </c>
      <c r="ER6" s="52">
        <f t="shared" si="15"/>
        <v>83</v>
      </c>
      <c r="ES6" s="52">
        <f t="shared" si="15"/>
        <v>86.1</v>
      </c>
      <c r="ET6" s="52">
        <f t="shared" si="15"/>
        <v>73.400000000000006</v>
      </c>
      <c r="EU6" s="52">
        <f t="shared" si="15"/>
        <v>72.5</v>
      </c>
      <c r="EV6" s="52">
        <f t="shared" si="15"/>
        <v>72.3</v>
      </c>
      <c r="EW6" s="52">
        <f t="shared" si="15"/>
        <v>72</v>
      </c>
      <c r="EX6" s="52">
        <f t="shared" si="15"/>
        <v>72</v>
      </c>
      <c r="EY6" s="52" t="str">
        <f>IF(EY8="-","【-】","【"&amp;SUBSTITUTE(TEXT(EY8,"#,##0.0"),"-","△")&amp;"】")</f>
        <v>【70.4】</v>
      </c>
      <c r="EZ6" s="53">
        <f>IF(EZ8="-",NA(),EZ8)</f>
        <v>52230043</v>
      </c>
      <c r="FA6" s="53">
        <f t="shared" ref="FA6:FI6" si="16">IF(FA8="-",NA(),FA8)</f>
        <v>61320200</v>
      </c>
      <c r="FB6" s="53">
        <f t="shared" si="16"/>
        <v>61424983</v>
      </c>
      <c r="FC6" s="53">
        <f t="shared" si="16"/>
        <v>61398033</v>
      </c>
      <c r="FD6" s="53">
        <f t="shared" si="16"/>
        <v>61666567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163</v>
      </c>
      <c r="B7" s="50">
        <f t="shared" ref="B7:AH7" si="17">B8</f>
        <v>2023</v>
      </c>
      <c r="C7" s="50">
        <f t="shared" si="17"/>
        <v>64025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5</v>
      </c>
      <c r="R7" s="50" t="str">
        <f t="shared" si="17"/>
        <v>-</v>
      </c>
      <c r="S7" s="50" t="str">
        <f t="shared" si="17"/>
        <v>ド 訓</v>
      </c>
      <c r="T7" s="50" t="str">
        <f t="shared" si="17"/>
        <v>救</v>
      </c>
      <c r="U7" s="51">
        <f>U8</f>
        <v>12507</v>
      </c>
      <c r="V7" s="51">
        <f>V8</f>
        <v>5363</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49</v>
      </c>
      <c r="AG7" s="51" t="str">
        <f t="shared" si="17"/>
        <v>-</v>
      </c>
      <c r="AH7" s="51">
        <f t="shared" si="17"/>
        <v>49</v>
      </c>
      <c r="AI7" s="52">
        <f>AI8</f>
        <v>91</v>
      </c>
      <c r="AJ7" s="52">
        <f t="shared" ref="AJ7:AR7" si="18">AJ8</f>
        <v>92.4</v>
      </c>
      <c r="AK7" s="52">
        <f t="shared" si="18"/>
        <v>101.4</v>
      </c>
      <c r="AL7" s="52">
        <f t="shared" si="18"/>
        <v>99.4</v>
      </c>
      <c r="AM7" s="52">
        <f t="shared" si="18"/>
        <v>95.3</v>
      </c>
      <c r="AN7" s="52">
        <f t="shared" si="18"/>
        <v>97.7</v>
      </c>
      <c r="AO7" s="52">
        <f t="shared" si="18"/>
        <v>100.7</v>
      </c>
      <c r="AP7" s="52">
        <f t="shared" si="18"/>
        <v>103.6</v>
      </c>
      <c r="AQ7" s="52">
        <f t="shared" si="18"/>
        <v>101.9</v>
      </c>
      <c r="AR7" s="52">
        <f t="shared" si="18"/>
        <v>96.7</v>
      </c>
      <c r="AS7" s="52"/>
      <c r="AT7" s="52">
        <f>AT8</f>
        <v>73.900000000000006</v>
      </c>
      <c r="AU7" s="52">
        <f t="shared" ref="AU7:BC7" si="19">AU8</f>
        <v>69.400000000000006</v>
      </c>
      <c r="AV7" s="52">
        <f t="shared" si="19"/>
        <v>72.7</v>
      </c>
      <c r="AW7" s="52">
        <f t="shared" si="19"/>
        <v>68.099999999999994</v>
      </c>
      <c r="AX7" s="52">
        <f t="shared" si="19"/>
        <v>77.900000000000006</v>
      </c>
      <c r="AY7" s="52">
        <f t="shared" si="19"/>
        <v>77.099999999999994</v>
      </c>
      <c r="AZ7" s="52">
        <f t="shared" si="19"/>
        <v>73.8</v>
      </c>
      <c r="BA7" s="52">
        <f t="shared" si="19"/>
        <v>75.5</v>
      </c>
      <c r="BB7" s="52">
        <f t="shared" si="19"/>
        <v>74.599999999999994</v>
      </c>
      <c r="BC7" s="52">
        <f t="shared" si="19"/>
        <v>73.599999999999994</v>
      </c>
      <c r="BD7" s="52"/>
      <c r="BE7" s="52">
        <f>BE8</f>
        <v>69.400000000000006</v>
      </c>
      <c r="BF7" s="52">
        <f t="shared" ref="BF7:BN7" si="20">BF8</f>
        <v>64.900000000000006</v>
      </c>
      <c r="BG7" s="52">
        <f t="shared" si="20"/>
        <v>68.5</v>
      </c>
      <c r="BH7" s="52">
        <f t="shared" si="20"/>
        <v>63.8</v>
      </c>
      <c r="BI7" s="52">
        <f t="shared" si="20"/>
        <v>63.7</v>
      </c>
      <c r="BJ7" s="52">
        <f t="shared" si="20"/>
        <v>73.2</v>
      </c>
      <c r="BK7" s="52">
        <f t="shared" si="20"/>
        <v>69.900000000000006</v>
      </c>
      <c r="BL7" s="52">
        <f t="shared" si="20"/>
        <v>71.599999999999994</v>
      </c>
      <c r="BM7" s="52">
        <f t="shared" si="20"/>
        <v>70.8</v>
      </c>
      <c r="BN7" s="52">
        <f t="shared" si="20"/>
        <v>69.7</v>
      </c>
      <c r="BO7" s="52"/>
      <c r="BP7" s="52">
        <f>BP8</f>
        <v>63.5</v>
      </c>
      <c r="BQ7" s="52">
        <f t="shared" ref="BQ7:BY7" si="21">BQ8</f>
        <v>70.400000000000006</v>
      </c>
      <c r="BR7" s="52">
        <f t="shared" si="21"/>
        <v>65.2</v>
      </c>
      <c r="BS7" s="52">
        <f t="shared" si="21"/>
        <v>61.3</v>
      </c>
      <c r="BT7" s="52">
        <f t="shared" si="21"/>
        <v>63.8</v>
      </c>
      <c r="BU7" s="52">
        <f t="shared" si="21"/>
        <v>66.099999999999994</v>
      </c>
      <c r="BV7" s="52">
        <f t="shared" si="21"/>
        <v>62.3</v>
      </c>
      <c r="BW7" s="52">
        <f t="shared" si="21"/>
        <v>62.1</v>
      </c>
      <c r="BX7" s="52">
        <f t="shared" si="21"/>
        <v>60.2</v>
      </c>
      <c r="BY7" s="52">
        <f t="shared" si="21"/>
        <v>60.6</v>
      </c>
      <c r="BZ7" s="52"/>
      <c r="CA7" s="53">
        <f>CA8</f>
        <v>25458</v>
      </c>
      <c r="CB7" s="53">
        <f t="shared" ref="CB7:CJ7" si="22">CB8</f>
        <v>24927</v>
      </c>
      <c r="CC7" s="53">
        <f t="shared" si="22"/>
        <v>26149</v>
      </c>
      <c r="CD7" s="53">
        <f t="shared" si="22"/>
        <v>25683</v>
      </c>
      <c r="CE7" s="53">
        <f t="shared" si="22"/>
        <v>27091</v>
      </c>
      <c r="CF7" s="53">
        <f t="shared" si="22"/>
        <v>26415</v>
      </c>
      <c r="CG7" s="53">
        <f t="shared" si="22"/>
        <v>27227</v>
      </c>
      <c r="CH7" s="53">
        <f t="shared" si="22"/>
        <v>28176</v>
      </c>
      <c r="CI7" s="53">
        <f t="shared" si="22"/>
        <v>29348</v>
      </c>
      <c r="CJ7" s="53">
        <f t="shared" si="22"/>
        <v>29723</v>
      </c>
      <c r="CK7" s="52"/>
      <c r="CL7" s="53">
        <f>CL8</f>
        <v>6942</v>
      </c>
      <c r="CM7" s="53">
        <f t="shared" ref="CM7:CU7" si="23">CM8</f>
        <v>6812</v>
      </c>
      <c r="CN7" s="53">
        <f t="shared" si="23"/>
        <v>7248</v>
      </c>
      <c r="CO7" s="53">
        <f t="shared" si="23"/>
        <v>7280</v>
      </c>
      <c r="CP7" s="53">
        <f t="shared" si="23"/>
        <v>7338</v>
      </c>
      <c r="CQ7" s="53">
        <f t="shared" si="23"/>
        <v>9135</v>
      </c>
      <c r="CR7" s="53">
        <f t="shared" si="23"/>
        <v>9509</v>
      </c>
      <c r="CS7" s="53">
        <f t="shared" si="23"/>
        <v>9548</v>
      </c>
      <c r="CT7" s="53">
        <f t="shared" si="23"/>
        <v>9992</v>
      </c>
      <c r="CU7" s="53">
        <f t="shared" si="23"/>
        <v>9779</v>
      </c>
      <c r="CV7" s="52"/>
      <c r="CW7" s="52">
        <f>CW8</f>
        <v>65.7</v>
      </c>
      <c r="CX7" s="52">
        <f t="shared" ref="CX7:DF7" si="24">CX8</f>
        <v>71.900000000000006</v>
      </c>
      <c r="CY7" s="52">
        <f t="shared" si="24"/>
        <v>63.8</v>
      </c>
      <c r="CZ7" s="52">
        <f t="shared" si="24"/>
        <v>64.5</v>
      </c>
      <c r="DA7" s="52">
        <f t="shared" si="24"/>
        <v>60.2</v>
      </c>
      <c r="DB7" s="52">
        <f t="shared" si="24"/>
        <v>72</v>
      </c>
      <c r="DC7" s="52">
        <f t="shared" si="24"/>
        <v>77.7</v>
      </c>
      <c r="DD7" s="52">
        <f t="shared" si="24"/>
        <v>75.7</v>
      </c>
      <c r="DE7" s="52">
        <f t="shared" si="24"/>
        <v>75.400000000000006</v>
      </c>
      <c r="DF7" s="52">
        <f t="shared" si="24"/>
        <v>77.5</v>
      </c>
      <c r="DG7" s="52"/>
      <c r="DH7" s="52">
        <f>DH8</f>
        <v>14.8</v>
      </c>
      <c r="DI7" s="52">
        <f t="shared" ref="DI7:DQ7" si="25">DI8</f>
        <v>15</v>
      </c>
      <c r="DJ7" s="52">
        <f t="shared" si="25"/>
        <v>14.7</v>
      </c>
      <c r="DK7" s="52">
        <f t="shared" si="25"/>
        <v>15.4</v>
      </c>
      <c r="DL7" s="52">
        <f t="shared" si="25"/>
        <v>12.8</v>
      </c>
      <c r="DM7" s="52">
        <f t="shared" si="25"/>
        <v>16</v>
      </c>
      <c r="DN7" s="52">
        <f t="shared" si="25"/>
        <v>15.7</v>
      </c>
      <c r="DO7" s="52">
        <f t="shared" si="25"/>
        <v>14.6</v>
      </c>
      <c r="DP7" s="52">
        <f t="shared" si="25"/>
        <v>15.1</v>
      </c>
      <c r="DQ7" s="52">
        <f t="shared" si="25"/>
        <v>14.9</v>
      </c>
      <c r="DR7" s="52"/>
      <c r="DS7" s="52">
        <f>DS8</f>
        <v>52.1</v>
      </c>
      <c r="DT7" s="52">
        <f t="shared" ref="DT7:EB7" si="26">DT8</f>
        <v>65.099999999999994</v>
      </c>
      <c r="DU7" s="52">
        <f t="shared" si="26"/>
        <v>56.7</v>
      </c>
      <c r="DV7" s="52">
        <f t="shared" si="26"/>
        <v>60.9</v>
      </c>
      <c r="DW7" s="52">
        <f t="shared" si="26"/>
        <v>60</v>
      </c>
      <c r="DX7" s="52">
        <f t="shared" si="26"/>
        <v>118.8</v>
      </c>
      <c r="DY7" s="52">
        <f t="shared" si="26"/>
        <v>136</v>
      </c>
      <c r="DZ7" s="52">
        <f t="shared" si="26"/>
        <v>131.30000000000001</v>
      </c>
      <c r="EA7" s="52">
        <f t="shared" si="26"/>
        <v>133.6</v>
      </c>
      <c r="EB7" s="52">
        <f t="shared" si="26"/>
        <v>144.6</v>
      </c>
      <c r="EC7" s="52"/>
      <c r="ED7" s="52">
        <f>ED8</f>
        <v>49.5</v>
      </c>
      <c r="EE7" s="52">
        <f t="shared" ref="EE7:EM7" si="27">EE8</f>
        <v>51.5</v>
      </c>
      <c r="EF7" s="52">
        <f t="shared" si="27"/>
        <v>53.5</v>
      </c>
      <c r="EG7" s="52">
        <f t="shared" si="27"/>
        <v>55.3</v>
      </c>
      <c r="EH7" s="52">
        <f t="shared" si="27"/>
        <v>57.5</v>
      </c>
      <c r="EI7" s="52">
        <f t="shared" si="27"/>
        <v>56.4</v>
      </c>
      <c r="EJ7" s="52">
        <f t="shared" si="27"/>
        <v>56.9</v>
      </c>
      <c r="EK7" s="52">
        <f t="shared" si="27"/>
        <v>58.3</v>
      </c>
      <c r="EL7" s="52">
        <f t="shared" si="27"/>
        <v>59.2</v>
      </c>
      <c r="EM7" s="52">
        <f t="shared" si="27"/>
        <v>59.8</v>
      </c>
      <c r="EN7" s="52"/>
      <c r="EO7" s="52">
        <f>EO8</f>
        <v>77.900000000000006</v>
      </c>
      <c r="EP7" s="52">
        <f t="shared" ref="EP7:EX7" si="28">EP8</f>
        <v>79.599999999999994</v>
      </c>
      <c r="EQ7" s="52">
        <f t="shared" si="28"/>
        <v>81.400000000000006</v>
      </c>
      <c r="ER7" s="52">
        <f t="shared" si="28"/>
        <v>83</v>
      </c>
      <c r="ES7" s="52">
        <f t="shared" si="28"/>
        <v>86.1</v>
      </c>
      <c r="ET7" s="52">
        <f t="shared" si="28"/>
        <v>73.400000000000006</v>
      </c>
      <c r="EU7" s="52">
        <f t="shared" si="28"/>
        <v>72.5</v>
      </c>
      <c r="EV7" s="52">
        <f t="shared" si="28"/>
        <v>72.3</v>
      </c>
      <c r="EW7" s="52">
        <f t="shared" si="28"/>
        <v>72</v>
      </c>
      <c r="EX7" s="52">
        <f t="shared" si="28"/>
        <v>72</v>
      </c>
      <c r="EY7" s="52"/>
      <c r="EZ7" s="53">
        <f>EZ8</f>
        <v>52230043</v>
      </c>
      <c r="FA7" s="53">
        <f t="shared" ref="FA7:FI7" si="29">FA8</f>
        <v>61320200</v>
      </c>
      <c r="FB7" s="53">
        <f t="shared" si="29"/>
        <v>61424983</v>
      </c>
      <c r="FC7" s="53">
        <f t="shared" si="29"/>
        <v>61398033</v>
      </c>
      <c r="FD7" s="53">
        <f t="shared" si="29"/>
        <v>61666567</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64025</v>
      </c>
      <c r="D8" s="55">
        <v>46</v>
      </c>
      <c r="E8" s="55">
        <v>6</v>
      </c>
      <c r="F8" s="55">
        <v>0</v>
      </c>
      <c r="G8" s="55">
        <v>1</v>
      </c>
      <c r="H8" s="55" t="s">
        <v>164</v>
      </c>
      <c r="I8" s="55" t="s">
        <v>165</v>
      </c>
      <c r="J8" s="55" t="s">
        <v>166</v>
      </c>
      <c r="K8" s="55" t="s">
        <v>167</v>
      </c>
      <c r="L8" s="55" t="s">
        <v>168</v>
      </c>
      <c r="M8" s="55" t="s">
        <v>169</v>
      </c>
      <c r="N8" s="55" t="s">
        <v>170</v>
      </c>
      <c r="O8" s="55" t="s">
        <v>171</v>
      </c>
      <c r="P8" s="55" t="s">
        <v>172</v>
      </c>
      <c r="Q8" s="56">
        <v>5</v>
      </c>
      <c r="R8" s="55" t="s">
        <v>40</v>
      </c>
      <c r="S8" s="55" t="s">
        <v>173</v>
      </c>
      <c r="T8" s="55" t="s">
        <v>174</v>
      </c>
      <c r="U8" s="56">
        <v>12507</v>
      </c>
      <c r="V8" s="56">
        <v>5363</v>
      </c>
      <c r="W8" s="55" t="s">
        <v>175</v>
      </c>
      <c r="X8" s="55" t="s">
        <v>40</v>
      </c>
      <c r="Y8" s="57" t="s">
        <v>176</v>
      </c>
      <c r="Z8" s="56">
        <v>60</v>
      </c>
      <c r="AA8" s="56" t="s">
        <v>40</v>
      </c>
      <c r="AB8" s="56" t="s">
        <v>40</v>
      </c>
      <c r="AC8" s="56" t="s">
        <v>40</v>
      </c>
      <c r="AD8" s="56" t="s">
        <v>40</v>
      </c>
      <c r="AE8" s="56">
        <v>60</v>
      </c>
      <c r="AF8" s="56">
        <v>49</v>
      </c>
      <c r="AG8" s="56" t="s">
        <v>40</v>
      </c>
      <c r="AH8" s="56">
        <v>49</v>
      </c>
      <c r="AI8" s="58">
        <v>91</v>
      </c>
      <c r="AJ8" s="58">
        <v>92.4</v>
      </c>
      <c r="AK8" s="58">
        <v>101.4</v>
      </c>
      <c r="AL8" s="58">
        <v>99.4</v>
      </c>
      <c r="AM8" s="58">
        <v>95.3</v>
      </c>
      <c r="AN8" s="58">
        <v>97.7</v>
      </c>
      <c r="AO8" s="58">
        <v>100.7</v>
      </c>
      <c r="AP8" s="58">
        <v>103.6</v>
      </c>
      <c r="AQ8" s="58">
        <v>101.9</v>
      </c>
      <c r="AR8" s="58">
        <v>96.7</v>
      </c>
      <c r="AS8" s="58">
        <v>96.6</v>
      </c>
      <c r="AT8" s="58">
        <v>73.900000000000006</v>
      </c>
      <c r="AU8" s="58">
        <v>69.400000000000006</v>
      </c>
      <c r="AV8" s="58">
        <v>72.7</v>
      </c>
      <c r="AW8" s="58">
        <v>68.099999999999994</v>
      </c>
      <c r="AX8" s="58">
        <v>77.900000000000006</v>
      </c>
      <c r="AY8" s="58">
        <v>77.099999999999994</v>
      </c>
      <c r="AZ8" s="58">
        <v>73.8</v>
      </c>
      <c r="BA8" s="58">
        <v>75.5</v>
      </c>
      <c r="BB8" s="58">
        <v>74.599999999999994</v>
      </c>
      <c r="BC8" s="58">
        <v>73.599999999999994</v>
      </c>
      <c r="BD8" s="58">
        <v>86.6</v>
      </c>
      <c r="BE8" s="59">
        <v>69.400000000000006</v>
      </c>
      <c r="BF8" s="59">
        <v>64.900000000000006</v>
      </c>
      <c r="BG8" s="59">
        <v>68.5</v>
      </c>
      <c r="BH8" s="59">
        <v>63.8</v>
      </c>
      <c r="BI8" s="59">
        <v>63.7</v>
      </c>
      <c r="BJ8" s="59">
        <v>73.2</v>
      </c>
      <c r="BK8" s="59">
        <v>69.900000000000006</v>
      </c>
      <c r="BL8" s="59">
        <v>71.599999999999994</v>
      </c>
      <c r="BM8" s="59">
        <v>70.8</v>
      </c>
      <c r="BN8" s="59">
        <v>69.7</v>
      </c>
      <c r="BO8" s="59">
        <v>83.9</v>
      </c>
      <c r="BP8" s="58">
        <v>63.5</v>
      </c>
      <c r="BQ8" s="58">
        <v>70.400000000000006</v>
      </c>
      <c r="BR8" s="58">
        <v>65.2</v>
      </c>
      <c r="BS8" s="58">
        <v>61.3</v>
      </c>
      <c r="BT8" s="58">
        <v>63.8</v>
      </c>
      <c r="BU8" s="58">
        <v>66.099999999999994</v>
      </c>
      <c r="BV8" s="58">
        <v>62.3</v>
      </c>
      <c r="BW8" s="58">
        <v>62.1</v>
      </c>
      <c r="BX8" s="58">
        <v>60.2</v>
      </c>
      <c r="BY8" s="58">
        <v>60.6</v>
      </c>
      <c r="BZ8" s="58">
        <v>68.7</v>
      </c>
      <c r="CA8" s="59">
        <v>25458</v>
      </c>
      <c r="CB8" s="59">
        <v>24927</v>
      </c>
      <c r="CC8" s="59">
        <v>26149</v>
      </c>
      <c r="CD8" s="59">
        <v>25683</v>
      </c>
      <c r="CE8" s="59">
        <v>27091</v>
      </c>
      <c r="CF8" s="59">
        <v>26415</v>
      </c>
      <c r="CG8" s="59">
        <v>27227</v>
      </c>
      <c r="CH8" s="59">
        <v>28176</v>
      </c>
      <c r="CI8" s="59">
        <v>29348</v>
      </c>
      <c r="CJ8" s="59">
        <v>29723</v>
      </c>
      <c r="CK8" s="58">
        <v>62428</v>
      </c>
      <c r="CL8" s="59">
        <v>6942</v>
      </c>
      <c r="CM8" s="59">
        <v>6812</v>
      </c>
      <c r="CN8" s="59">
        <v>7248</v>
      </c>
      <c r="CO8" s="59">
        <v>7280</v>
      </c>
      <c r="CP8" s="59">
        <v>7338</v>
      </c>
      <c r="CQ8" s="59">
        <v>9135</v>
      </c>
      <c r="CR8" s="59">
        <v>9509</v>
      </c>
      <c r="CS8" s="59">
        <v>9548</v>
      </c>
      <c r="CT8" s="59">
        <v>9992</v>
      </c>
      <c r="CU8" s="59">
        <v>9779</v>
      </c>
      <c r="CV8" s="58">
        <v>18236</v>
      </c>
      <c r="CW8" s="59">
        <v>65.7</v>
      </c>
      <c r="CX8" s="59">
        <v>71.900000000000006</v>
      </c>
      <c r="CY8" s="59">
        <v>63.8</v>
      </c>
      <c r="CZ8" s="59">
        <v>64.5</v>
      </c>
      <c r="DA8" s="59">
        <v>60.2</v>
      </c>
      <c r="DB8" s="59">
        <v>72</v>
      </c>
      <c r="DC8" s="59">
        <v>77.7</v>
      </c>
      <c r="DD8" s="59">
        <v>75.7</v>
      </c>
      <c r="DE8" s="59">
        <v>75.400000000000006</v>
      </c>
      <c r="DF8" s="59">
        <v>77.5</v>
      </c>
      <c r="DG8" s="59">
        <v>56.1</v>
      </c>
      <c r="DH8" s="59">
        <v>14.8</v>
      </c>
      <c r="DI8" s="59">
        <v>15</v>
      </c>
      <c r="DJ8" s="59">
        <v>14.7</v>
      </c>
      <c r="DK8" s="59">
        <v>15.4</v>
      </c>
      <c r="DL8" s="59">
        <v>12.8</v>
      </c>
      <c r="DM8" s="59">
        <v>16</v>
      </c>
      <c r="DN8" s="59">
        <v>15.7</v>
      </c>
      <c r="DO8" s="59">
        <v>14.6</v>
      </c>
      <c r="DP8" s="59">
        <v>15.1</v>
      </c>
      <c r="DQ8" s="59">
        <v>14.9</v>
      </c>
      <c r="DR8" s="59">
        <v>26.4</v>
      </c>
      <c r="DS8" s="59">
        <v>52.1</v>
      </c>
      <c r="DT8" s="59">
        <v>65.099999999999994</v>
      </c>
      <c r="DU8" s="59">
        <v>56.7</v>
      </c>
      <c r="DV8" s="59">
        <v>60.9</v>
      </c>
      <c r="DW8" s="59">
        <v>60</v>
      </c>
      <c r="DX8" s="59">
        <v>118.8</v>
      </c>
      <c r="DY8" s="59">
        <v>136</v>
      </c>
      <c r="DZ8" s="59">
        <v>131.30000000000001</v>
      </c>
      <c r="EA8" s="59">
        <v>133.6</v>
      </c>
      <c r="EB8" s="59">
        <v>144.6</v>
      </c>
      <c r="EC8" s="59">
        <v>54.5</v>
      </c>
      <c r="ED8" s="58">
        <v>49.5</v>
      </c>
      <c r="EE8" s="58">
        <v>51.5</v>
      </c>
      <c r="EF8" s="58">
        <v>53.5</v>
      </c>
      <c r="EG8" s="58">
        <v>55.3</v>
      </c>
      <c r="EH8" s="58">
        <v>57.5</v>
      </c>
      <c r="EI8" s="58">
        <v>56.4</v>
      </c>
      <c r="EJ8" s="58">
        <v>56.9</v>
      </c>
      <c r="EK8" s="58">
        <v>58.3</v>
      </c>
      <c r="EL8" s="58">
        <v>59.2</v>
      </c>
      <c r="EM8" s="58">
        <v>59.8</v>
      </c>
      <c r="EN8" s="58">
        <v>57</v>
      </c>
      <c r="EO8" s="58">
        <v>77.900000000000006</v>
      </c>
      <c r="EP8" s="58">
        <v>79.599999999999994</v>
      </c>
      <c r="EQ8" s="58">
        <v>81.400000000000006</v>
      </c>
      <c r="ER8" s="58">
        <v>83</v>
      </c>
      <c r="ES8" s="58">
        <v>86.1</v>
      </c>
      <c r="ET8" s="58">
        <v>73.400000000000006</v>
      </c>
      <c r="EU8" s="58">
        <v>72.5</v>
      </c>
      <c r="EV8" s="58">
        <v>72.3</v>
      </c>
      <c r="EW8" s="58">
        <v>72</v>
      </c>
      <c r="EX8" s="58">
        <v>72</v>
      </c>
      <c r="EY8" s="58">
        <v>70.400000000000006</v>
      </c>
      <c r="EZ8" s="59">
        <v>52230043</v>
      </c>
      <c r="FA8" s="59">
        <v>61320200</v>
      </c>
      <c r="FB8" s="59">
        <v>61424983</v>
      </c>
      <c r="FC8" s="59">
        <v>61398033</v>
      </c>
      <c r="FD8" s="59">
        <v>61666567</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2025-01-27T04:27:06Z</cp:lastPrinted>
  <dcterms:created xsi:type="dcterms:W3CDTF">2025-01-16T06:39:42Z</dcterms:created>
  <dcterms:modified xsi:type="dcterms:W3CDTF">2025-02-28T08:38:36Z</dcterms:modified>
  <cp:category/>
</cp:coreProperties>
</file>