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6\100_経営比較分析\070121公営企業に係る経営比較分析表（令和５年度決算）の分析等について（依頼）\03_経営比較分析表の公表\01_水道事業（簡水含む）\35_遊佐町○※\"/>
    </mc:Choice>
  </mc:AlternateContent>
  <workbookProtection workbookAlgorithmName="SHA-512" workbookHashValue="Mh9JFYQs61lgEpD3yruwMpezqSEx9zn1+FDYZNz3QW532QXWLctp7y6jAjTxemuQ55QNhxarECXz0fyb5DiX3g==" workbookSaltValue="XVc0bHbD2pQbSucm1ZnQnw==" workbookSpinCount="100000" lockStructure="1"/>
  <bookViews>
    <workbookView xWindow="0" yWindow="0" windowWidth="2049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<sst xmlns="http://schemas.openxmlformats.org/spreadsheetml/2006/main" count="228" uniqueCount="114">
  <si>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</si>
  <si>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</si>
  <si>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</si>
  <si>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</si>
  <si>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</si>
  <si>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</si>
  <si>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</si>
  <si>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</si>
  <si>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</si>
  <si>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</si>
  <si>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</si>
  <si>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</si>
  <si>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</si>
  <si>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</si>
  <si>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</si>
  <si>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</si>
  <si>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</si>
  <si>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</si>
  <si>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</si>
  <si>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</si>
  <si>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</si>
  <si>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</si>
  <si>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</si>
  <si>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</si>
  <si>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</si>
  <si>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</si>
  <si>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</si>
  <si>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</si>
  <si>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</si>
  <si>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</si>
  <si>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</si>
  <si>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</si>
  <si>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</si>
  <si>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</si>
  <si>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</si>
  <si>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</si>
  <si>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</si>
  <si>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</si>
  <si>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</si>
  <si>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</si>
  <si>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</si>
  <si>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</si>
  <si>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</si>
  <si>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</si>
  <si>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</si>
  <si>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</si>
  <si>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</si>
  <si>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</si>
  <si>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</si>
  <si>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</si>
  <si>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</si>
  <si>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</si>
  <si>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</si>
  <si>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</si>
  <si>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</si>
  <si>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</si>
  <si>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</si>
  <si>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</si>
  <si>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</si>
  <si>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</si>
  <si>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</si>
  <si>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</si>
  <si>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</si>
  <si>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</si>
  <si>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</si>
  <si>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</si>
  <si>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</si>
  <si>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</si>
  <si>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</si>
  <si>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</si>
  <si>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</si>
  <si>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</si>
  <si>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</si>
  <si>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</si>
  <si>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</si>
  <si>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</si>
  <si>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</si>
  <si>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</si>
  <si>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</si>
  <si>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</si>
  <si>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</si>
  <si>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</si>
  <si>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</si>
  <si>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</si>
  <si>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</si>
  <si>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</si>
  <si>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</si>
  <si>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</si>
  <si>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</si>
  <si>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</si>
  <si>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</si>
  <si>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</si>
  <si>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</si>
  <si>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遊佐町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</si>
  <si>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</si>
  <si>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</si>
  <si>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</si>
  <si>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</si>
  <si>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</si>
  <si>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</si>
  <si>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</si>
  <si>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</si>
  <si>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</si>
  <si>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</si>
  <si>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</si>
  <si>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</si>
  <si>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</si>
  <si>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</si>
  <si>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</si>
  <si>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</si>
  <si>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</si>
  <si>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耐用年数を迎える資産が多くなってきていることに加え、管路経年化率の上昇値からも見て取れるように、施設設備及び管路については更新を検討する時期となっている。耐震化計画を策定し、老朽化による更新を始めている。しかし、旧簡易水道区域においては、特に人口減少が顕著であり、施設利用率が著しく低い。旧簡易水道区域にも老朽化が懸念される施設設備及び管路は多く存在するが、更新については費用対効果について十分加味する必要がある。旧簡易水道区域の今後の運用については、施設の統廃合や給水区域の見直しなど、在り方そのものの見直しや検討が必要になってくると思われる。</t>
    <rPh sb="1" eb="3">
      <t>タイヨウ</t>
    </rPh>
    <rPh sb="3" eb="5">
      <t>ネンスウ</t>
    </rPh>
    <rPh sb="6" eb="7">
      <t>ムカ</t>
    </rPh>
    <rPh sb="9" eb="11">
      <t>シサン</t>
    </rPh>
    <rPh sb="12" eb="13">
      <t>オオ</t>
    </rPh>
    <rPh sb="24" eb="25">
      <t>クワ</t>
    </rPh>
    <rPh sb="27" eb="29">
      <t>カンロ</t>
    </rPh>
    <rPh sb="29" eb="32">
      <t>ケイネンカ</t>
    </rPh>
    <rPh sb="32" eb="33">
      <t>リツ</t>
    </rPh>
    <rPh sb="34" eb="36">
      <t>ジョウショウ</t>
    </rPh>
    <rPh sb="36" eb="37">
      <t>チ</t>
    </rPh>
    <rPh sb="40" eb="41">
      <t>ミ</t>
    </rPh>
    <rPh sb="42" eb="43">
      <t>ト</t>
    </rPh>
    <rPh sb="49" eb="51">
      <t>シセツ</t>
    </rPh>
    <rPh sb="51" eb="53">
      <t>セツビ</t>
    </rPh>
    <rPh sb="53" eb="54">
      <t>オヨ</t>
    </rPh>
    <rPh sb="55" eb="57">
      <t>カンロ</t>
    </rPh>
    <rPh sb="62" eb="64">
      <t>コウシン</t>
    </rPh>
    <rPh sb="65" eb="67">
      <t>ケントウ</t>
    </rPh>
    <rPh sb="69" eb="71">
      <t>ジキ</t>
    </rPh>
    <rPh sb="78" eb="81">
      <t>タイシンカ</t>
    </rPh>
    <rPh sb="81" eb="83">
      <t>ケイカク</t>
    </rPh>
    <rPh sb="84" eb="86">
      <t>サクテイ</t>
    </rPh>
    <rPh sb="88" eb="91">
      <t>ロウキュウカ</t>
    </rPh>
    <rPh sb="94" eb="96">
      <t>コウシン</t>
    </rPh>
    <rPh sb="97" eb="98">
      <t>ハジ</t>
    </rPh>
    <rPh sb="107" eb="108">
      <t>キュウ</t>
    </rPh>
    <rPh sb="108" eb="110">
      <t>カンイ</t>
    </rPh>
    <rPh sb="110" eb="112">
      <t>スイドウ</t>
    </rPh>
    <rPh sb="112" eb="114">
      <t>クイキ</t>
    </rPh>
    <rPh sb="120" eb="121">
      <t>トク</t>
    </rPh>
    <rPh sb="122" eb="124">
      <t>ジンコウ</t>
    </rPh>
    <rPh sb="124" eb="126">
      <t>ゲンショウ</t>
    </rPh>
    <rPh sb="127" eb="129">
      <t>ケンチョ</t>
    </rPh>
    <rPh sb="133" eb="135">
      <t>シセツ</t>
    </rPh>
    <rPh sb="135" eb="137">
      <t>リヨウ</t>
    </rPh>
    <rPh sb="137" eb="138">
      <t>リツ</t>
    </rPh>
    <rPh sb="139" eb="140">
      <t>イチジル</t>
    </rPh>
    <rPh sb="142" eb="143">
      <t>ヒク</t>
    </rPh>
    <rPh sb="145" eb="146">
      <t>キュウ</t>
    </rPh>
    <rPh sb="146" eb="148">
      <t>カンイ</t>
    </rPh>
    <rPh sb="148" eb="150">
      <t>スイドウ</t>
    </rPh>
    <rPh sb="150" eb="152">
      <t>クイキ</t>
    </rPh>
    <rPh sb="154" eb="157">
      <t>ロウキュウカ</t>
    </rPh>
    <rPh sb="158" eb="160">
      <t>ケネン</t>
    </rPh>
    <rPh sb="163" eb="165">
      <t>シセツ</t>
    </rPh>
    <rPh sb="165" eb="167">
      <t>セツビ</t>
    </rPh>
    <rPh sb="167" eb="168">
      <t>オヨ</t>
    </rPh>
    <rPh sb="169" eb="171">
      <t>カンロ</t>
    </rPh>
    <rPh sb="172" eb="173">
      <t>オオ</t>
    </rPh>
    <rPh sb="174" eb="176">
      <t>ソンザイ</t>
    </rPh>
    <rPh sb="180" eb="182">
      <t>コウシン</t>
    </rPh>
    <rPh sb="187" eb="192">
      <t>ヒヨウタイコウカ</t>
    </rPh>
    <rPh sb="196" eb="198">
      <t>ジュウブン</t>
    </rPh>
    <rPh sb="198" eb="200">
      <t>カミ</t>
    </rPh>
    <rPh sb="202" eb="204">
      <t>ヒツヨウ</t>
    </rPh>
    <rPh sb="208" eb="209">
      <t>キュウ</t>
    </rPh>
    <rPh sb="209" eb="211">
      <t>カンイ</t>
    </rPh>
    <rPh sb="211" eb="213">
      <t>スイドウ</t>
    </rPh>
    <rPh sb="213" eb="215">
      <t>クイキ</t>
    </rPh>
    <rPh sb="216" eb="218">
      <t>コンゴ</t>
    </rPh>
    <rPh sb="219" eb="221">
      <t>ウンヨウ</t>
    </rPh>
    <rPh sb="227" eb="229">
      <t>シセツ</t>
    </rPh>
    <rPh sb="230" eb="233">
      <t>トウハイゴウ</t>
    </rPh>
    <rPh sb="234" eb="236">
      <t>キュウスイ</t>
    </rPh>
    <rPh sb="236" eb="238">
      <t>クイキ</t>
    </rPh>
    <rPh sb="239" eb="241">
      <t>ミナオ</t>
    </rPh>
    <rPh sb="245" eb="246">
      <t>ア</t>
    </rPh>
    <rPh sb="247" eb="248">
      <t>カタ</t>
    </rPh>
    <rPh sb="253" eb="255">
      <t>ミナオ</t>
    </rPh>
    <rPh sb="257" eb="259">
      <t>ケントウ</t>
    </rPh>
    <rPh sb="260" eb="262">
      <t>ヒツヨウ</t>
    </rPh>
    <rPh sb="269" eb="270">
      <t>オモ</t>
    </rPh>
    <phoneticPr fontId="4"/>
  </si>
  <si>
    <t>　単年度の収支については累積欠損金は発生しておらず、現在は健全な経営を行うことができているが、人口減少に伴う給水人口の減少が進み、料金収入は減少傾向である。今後、資金についても減少していく見込みであり、厳しい運営となっていくことが予想される。そのため、料金収入については将来的な料金改定を検討している。
　事業を運営していくうえで、必要な投資については避けられないため、更新等に係る費用は十分に精査し、綿密な計画の基、行っていく必要がある。また、給水原価の上昇を抑えるため、費用の抑制に努めるなどの経営努力を引き続き行い、現在の経営を維持できるよう努めていく。</t>
    <rPh sb="1" eb="4">
      <t>タンネンド</t>
    </rPh>
    <rPh sb="5" eb="7">
      <t>シュウシ</t>
    </rPh>
    <rPh sb="12" eb="14">
      <t>ルイセキ</t>
    </rPh>
    <rPh sb="14" eb="16">
      <t>ケッソン</t>
    </rPh>
    <rPh sb="16" eb="17">
      <t>キン</t>
    </rPh>
    <rPh sb="18" eb="20">
      <t>ハッセイ</t>
    </rPh>
    <rPh sb="26" eb="28">
      <t>ゲンザイ</t>
    </rPh>
    <rPh sb="29" eb="31">
      <t>ケンゼン</t>
    </rPh>
    <rPh sb="32" eb="34">
      <t>ケイエイ</t>
    </rPh>
    <rPh sb="35" eb="36">
      <t>オコナ</t>
    </rPh>
    <rPh sb="47" eb="49">
      <t>ジンコウ</t>
    </rPh>
    <rPh sb="49" eb="51">
      <t>ゲンショウ</t>
    </rPh>
    <rPh sb="52" eb="53">
      <t>トモナ</t>
    </rPh>
    <rPh sb="54" eb="56">
      <t>キュウスイ</t>
    </rPh>
    <rPh sb="56" eb="58">
      <t>ジンコウ</t>
    </rPh>
    <rPh sb="59" eb="61">
      <t>ゲンショウ</t>
    </rPh>
    <rPh sb="62" eb="63">
      <t>スス</t>
    </rPh>
    <rPh sb="65" eb="67">
      <t>リョウキン</t>
    </rPh>
    <rPh sb="67" eb="69">
      <t>シュウニュウ</t>
    </rPh>
    <rPh sb="70" eb="72">
      <t>ゲンショウ</t>
    </rPh>
    <rPh sb="72" eb="74">
      <t>ケイコウ</t>
    </rPh>
    <rPh sb="78" eb="80">
      <t>コンゴ</t>
    </rPh>
    <rPh sb="81" eb="83">
      <t>シキン</t>
    </rPh>
    <rPh sb="88" eb="90">
      <t>ゲンショウ</t>
    </rPh>
    <rPh sb="94" eb="96">
      <t>ミコ</t>
    </rPh>
    <rPh sb="101" eb="102">
      <t>キビ</t>
    </rPh>
    <rPh sb="104" eb="106">
      <t>ウンエイ</t>
    </rPh>
    <rPh sb="115" eb="117">
      <t>ヨソウ</t>
    </rPh>
    <rPh sb="126" eb="130">
      <t>リョウキンシュウニュウ</t>
    </rPh>
    <rPh sb="135" eb="138">
      <t>ショウライテキ</t>
    </rPh>
    <rPh sb="139" eb="141">
      <t>リョウキン</t>
    </rPh>
    <rPh sb="141" eb="143">
      <t>カイテイ</t>
    </rPh>
    <rPh sb="144" eb="146">
      <t>ケントウ</t>
    </rPh>
    <rPh sb="153" eb="155">
      <t>ジギョウ</t>
    </rPh>
    <rPh sb="156" eb="158">
      <t>ウンエイ</t>
    </rPh>
    <rPh sb="166" eb="168">
      <t>ヒツヨウ</t>
    </rPh>
    <rPh sb="169" eb="171">
      <t>トウシ</t>
    </rPh>
    <rPh sb="176" eb="177">
      <t>サ</t>
    </rPh>
    <rPh sb="185" eb="187">
      <t>コウシン</t>
    </rPh>
    <rPh sb="187" eb="188">
      <t>トウ</t>
    </rPh>
    <rPh sb="189" eb="190">
      <t>カカ</t>
    </rPh>
    <rPh sb="191" eb="193">
      <t>ヒヨウ</t>
    </rPh>
    <rPh sb="194" eb="196">
      <t>ジュウブン</t>
    </rPh>
    <rPh sb="197" eb="199">
      <t>セイサ</t>
    </rPh>
    <rPh sb="201" eb="203">
      <t>メンミツ</t>
    </rPh>
    <rPh sb="204" eb="206">
      <t>ケイカク</t>
    </rPh>
    <rPh sb="207" eb="208">
      <t>モト</t>
    </rPh>
    <rPh sb="209" eb="210">
      <t>オコナ</t>
    </rPh>
    <rPh sb="214" eb="216">
      <t>ヒツヨウ</t>
    </rPh>
    <rPh sb="223" eb="225">
      <t>キュウスイ</t>
    </rPh>
    <rPh sb="225" eb="227">
      <t>ゲンカ</t>
    </rPh>
    <rPh sb="228" eb="230">
      <t>ジョウショウ</t>
    </rPh>
    <rPh sb="231" eb="232">
      <t>オサ</t>
    </rPh>
    <rPh sb="237" eb="239">
      <t>ヒヨウ</t>
    </rPh>
    <rPh sb="240" eb="242">
      <t>ヨクセイ</t>
    </rPh>
    <rPh sb="243" eb="244">
      <t>ツト</t>
    </rPh>
    <rPh sb="249" eb="251">
      <t>ケイエイ</t>
    </rPh>
    <rPh sb="251" eb="253">
      <t>ドリョク</t>
    </rPh>
    <rPh sb="254" eb="255">
      <t>ヒ</t>
    </rPh>
    <rPh sb="256" eb="257">
      <t>ツヅ</t>
    </rPh>
    <rPh sb="258" eb="259">
      <t>オコナ</t>
    </rPh>
    <rPh sb="261" eb="263">
      <t>ゲンザイ</t>
    </rPh>
    <rPh sb="264" eb="266">
      <t>ケイエイ</t>
    </rPh>
    <rPh sb="267" eb="269">
      <t>イジ</t>
    </rPh>
    <rPh sb="274" eb="275">
      <t>ツト</t>
    </rPh>
    <phoneticPr fontId="4"/>
  </si>
  <si>
    <t>　経常収支比率は昨年度より減少したが、100％以上を維持している。ただ、減少幅が類似団体平均よりも大きいので、注意が必要。流動比率については、昨年度よりも大幅に増加した。現金等の資産増加よりも、返済する企業債の額が減ったことによる、負債の減少が大きな要因である。今後、料金収入は減少していく見込みであるため、現金等の残高については注視していく必要がある。
　料金回収率については昨年度よりも減少し、100％を切った。要因としては、給水人口の減少に伴う給水収益の減少に加え、例年よりも大きな修繕が重なったことが挙げられる。先ほども述べた通り給水収益は減少の見込みのため、利益を確保するために、経常費用の抑制と有収水量の向上に努める必要がある。
　有収率については減少傾向となっているが、要因としては有収水量の減少よりも、管路漏水による総配水量の増加が大きい。管路経年化率からも見て取れるように、管路の老朽化が進んでおり、昨年度同様、老朽化した管路より漏水が散見された。箇所ごとに修繕し対応しているが、根本的に布設替えが必要な箇所もあり、布設替えについては計画的に行っていく。</t>
    <rPh sb="1" eb="3">
      <t>ケイジョウ</t>
    </rPh>
    <rPh sb="3" eb="5">
      <t>シュウシ</t>
    </rPh>
    <rPh sb="5" eb="7">
      <t>ヒリツ</t>
    </rPh>
    <rPh sb="8" eb="11">
      <t>サクネンド</t>
    </rPh>
    <rPh sb="13" eb="15">
      <t>ゲンショウ</t>
    </rPh>
    <rPh sb="23" eb="25">
      <t>イジョウ</t>
    </rPh>
    <rPh sb="26" eb="28">
      <t>イジ</t>
    </rPh>
    <rPh sb="55" eb="57">
      <t>チュウイ</t>
    </rPh>
    <rPh sb="58" eb="60">
      <t>ヒツヨウ</t>
    </rPh>
    <rPh sb="61" eb="63">
      <t>リュウドウ</t>
    </rPh>
    <rPh sb="63" eb="65">
      <t>ヒリツ</t>
    </rPh>
    <rPh sb="71" eb="73">
      <t>サクネン</t>
    </rPh>
    <rPh sb="73" eb="74">
      <t>ド</t>
    </rPh>
    <rPh sb="77" eb="79">
      <t>オオハバ</t>
    </rPh>
    <rPh sb="80" eb="82">
      <t>ゾウカ</t>
    </rPh>
    <rPh sb="85" eb="87">
      <t>ゲンキン</t>
    </rPh>
    <rPh sb="87" eb="88">
      <t>トウ</t>
    </rPh>
    <rPh sb="89" eb="91">
      <t>シサン</t>
    </rPh>
    <rPh sb="91" eb="93">
      <t>ゾウカ</t>
    </rPh>
    <rPh sb="97" eb="99">
      <t>ヘンサイ</t>
    </rPh>
    <rPh sb="101" eb="103">
      <t>キギョウ</t>
    </rPh>
    <rPh sb="103" eb="104">
      <t>サイ</t>
    </rPh>
    <rPh sb="105" eb="106">
      <t>ガク</t>
    </rPh>
    <rPh sb="107" eb="108">
      <t>ヘ</t>
    </rPh>
    <rPh sb="116" eb="118">
      <t>フサイ</t>
    </rPh>
    <rPh sb="119" eb="121">
      <t>ゲンショウ</t>
    </rPh>
    <rPh sb="122" eb="123">
      <t>オオ</t>
    </rPh>
    <rPh sb="125" eb="127">
      <t>ヨウイン</t>
    </rPh>
    <rPh sb="131" eb="133">
      <t>コンゴ</t>
    </rPh>
    <rPh sb="134" eb="136">
      <t>リョウキン</t>
    </rPh>
    <rPh sb="136" eb="138">
      <t>シュウニュウ</t>
    </rPh>
    <rPh sb="139" eb="141">
      <t>ゲンショウ</t>
    </rPh>
    <rPh sb="145" eb="147">
      <t>ミコ</t>
    </rPh>
    <rPh sb="154" eb="156">
      <t>ゲンキン</t>
    </rPh>
    <rPh sb="156" eb="157">
      <t>トウ</t>
    </rPh>
    <rPh sb="158" eb="160">
      <t>ザンダカ</t>
    </rPh>
    <rPh sb="165" eb="167">
      <t>チュウシ</t>
    </rPh>
    <rPh sb="171" eb="173">
      <t>ヒツヨウ</t>
    </rPh>
    <rPh sb="179" eb="181">
      <t>リョウキン</t>
    </rPh>
    <rPh sb="181" eb="183">
      <t>カイシュウ</t>
    </rPh>
    <rPh sb="183" eb="184">
      <t>リツ</t>
    </rPh>
    <rPh sb="189" eb="192">
      <t>サクネンド</t>
    </rPh>
    <rPh sb="195" eb="196">
      <t>ゲン</t>
    </rPh>
    <rPh sb="196" eb="197">
      <t>ショウ</t>
    </rPh>
    <rPh sb="208" eb="210">
      <t>ヨウイン</t>
    </rPh>
    <rPh sb="236" eb="238">
      <t>レイネン</t>
    </rPh>
    <rPh sb="241" eb="242">
      <t>オオ</t>
    </rPh>
    <rPh sb="244" eb="246">
      <t>シュウゼン</t>
    </rPh>
    <rPh sb="247" eb="248">
      <t>カサ</t>
    </rPh>
    <rPh sb="254" eb="255">
      <t>ア</t>
    </rPh>
    <rPh sb="260" eb="261">
      <t>サキ</t>
    </rPh>
    <rPh sb="264" eb="265">
      <t>ノ</t>
    </rPh>
    <rPh sb="267" eb="268">
      <t>トオ</t>
    </rPh>
    <rPh sb="269" eb="273">
      <t>キュウスイシュウエキ</t>
    </rPh>
    <rPh sb="274" eb="276">
      <t>ゲンショウ</t>
    </rPh>
    <rPh sb="277" eb="279">
      <t>ミコ</t>
    </rPh>
    <rPh sb="284" eb="286">
      <t>リエキ</t>
    </rPh>
    <rPh sb="287" eb="289">
      <t>カクホ</t>
    </rPh>
    <rPh sb="295" eb="297">
      <t>ケイジョウ</t>
    </rPh>
    <rPh sb="297" eb="299">
      <t>ヒヨウ</t>
    </rPh>
    <rPh sb="300" eb="302">
      <t>ヨクセイ</t>
    </rPh>
    <rPh sb="303" eb="305">
      <t>ユウシュウ</t>
    </rPh>
    <rPh sb="305" eb="307">
      <t>スイリョウ</t>
    </rPh>
    <rPh sb="308" eb="310">
      <t>コウジョウ</t>
    </rPh>
    <rPh sb="311" eb="312">
      <t>ツト</t>
    </rPh>
    <rPh sb="314" eb="316">
      <t>ヒツヨウ</t>
    </rPh>
    <rPh sb="322" eb="324">
      <t>ユウシュウ</t>
    </rPh>
    <rPh sb="324" eb="325">
      <t>リツ</t>
    </rPh>
    <rPh sb="330" eb="332">
      <t>ゲンショウ</t>
    </rPh>
    <rPh sb="332" eb="334">
      <t>ケイコウ</t>
    </rPh>
    <rPh sb="342" eb="344">
      <t>ヨウイン</t>
    </rPh>
    <rPh sb="348" eb="350">
      <t>ユウシュウ</t>
    </rPh>
    <rPh sb="350" eb="352">
      <t>スイリョウ</t>
    </rPh>
    <rPh sb="353" eb="355">
      <t>ゲンショウ</t>
    </rPh>
    <rPh sb="359" eb="361">
      <t>カンロ</t>
    </rPh>
    <rPh sb="361" eb="363">
      <t>ロウスイ</t>
    </rPh>
    <rPh sb="366" eb="367">
      <t>ソウ</t>
    </rPh>
    <rPh sb="367" eb="369">
      <t>ハイスイ</t>
    </rPh>
    <rPh sb="369" eb="370">
      <t>リョウ</t>
    </rPh>
    <rPh sb="371" eb="373">
      <t>ゾウカ</t>
    </rPh>
    <rPh sb="374" eb="375">
      <t>オオ</t>
    </rPh>
    <rPh sb="378" eb="380">
      <t>カンロ</t>
    </rPh>
    <rPh sb="380" eb="383">
      <t>ケイネンカ</t>
    </rPh>
    <rPh sb="383" eb="384">
      <t>リツ</t>
    </rPh>
    <rPh sb="387" eb="388">
      <t>ミ</t>
    </rPh>
    <rPh sb="389" eb="390">
      <t>ト</t>
    </rPh>
    <rPh sb="396" eb="398">
      <t>カンロ</t>
    </rPh>
    <rPh sb="399" eb="402">
      <t>ロウキュウカ</t>
    </rPh>
    <rPh sb="403" eb="404">
      <t>スス</t>
    </rPh>
    <rPh sb="409" eb="412">
      <t>サクネンド</t>
    </rPh>
    <rPh sb="412" eb="414">
      <t>ドウヨウ</t>
    </rPh>
    <rPh sb="415" eb="418">
      <t>ロウキュウカ</t>
    </rPh>
    <rPh sb="420" eb="422">
      <t>カンロ</t>
    </rPh>
    <rPh sb="424" eb="426">
      <t>ロウスイ</t>
    </rPh>
    <rPh sb="427" eb="429">
      <t>サンケン</t>
    </rPh>
    <rPh sb="433" eb="435">
      <t>カショ</t>
    </rPh>
    <rPh sb="438" eb="440">
      <t>シュウゼン</t>
    </rPh>
    <rPh sb="441" eb="443">
      <t>タイオウ</t>
    </rPh>
    <rPh sb="449" eb="452">
      <t>コンポンテキ</t>
    </rPh>
    <rPh sb="453" eb="456">
      <t>フセツガ</t>
    </rPh>
    <rPh sb="458" eb="460">
      <t>ヒツヨウ</t>
    </rPh>
    <rPh sb="461" eb="463">
      <t>カショ</t>
    </rPh>
    <rPh sb="467" eb="469">
      <t>フセツ</t>
    </rPh>
    <rPh sb="469" eb="470">
      <t>カ</t>
    </rPh>
    <rPh sb="476" eb="479">
      <t>ケイカクテキ</t>
    </rPh>
    <rPh sb="480" eb="48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</si>
</sst>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0.55000000000000004</c:v>
                </c:pt>
                <c:pt idx="1">
                  <c:v>0</c:v>
                </c:pt>
                <c:pt idx="2" formatCode="#,##0.00;&quot;△&quot;#,##0.00;&quot;-&quot;">
                  <c:v>0.27</c:v>
                </c:pt>
                <c:pt idx="3" formatCode="#,##0.00;&quot;△&quot;#,##0.00;&quot;-&quot;">
                  <c:v>0.03</c:v>
                </c:pt>
                <c:pt idx="4" formatCode="#,##0.00;&quot;△&quot;#,##0.00;&quot;-&quot;">
                  <c:v>0.55000000000000004</c:v>
                </c:pt>
              </c:numCache>
            </c:numRef>
          </c:val>
          <c:extLst>
            <c:ext xmlns:c16="http://schemas.microsoft.com/office/drawing/2014/chart" uri="{C3380CC4-5D6E-409C-BE32-E72D297353CC}">
              <c16:uniqueId val="{00000000-A701-4555-AC1C-48B14986A33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A701-4555-AC1C-48B14986A33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56.13</c:v>
                </c:pt>
                <c:pt idx="1">
                  <c:v>57.58</c:v>
                </c:pt>
                <c:pt idx="2">
                  <c:v>58.59</c:v>
                </c:pt>
                <c:pt idx="3">
                  <c:v>58.89</c:v>
                </c:pt>
                <c:pt idx="4">
                  <c:v>56.97</c:v>
                </c:pt>
              </c:numCache>
            </c:numRef>
          </c:val>
          <c:extLst>
            <c:ext xmlns:c16="http://schemas.microsoft.com/office/drawing/2014/chart" uri="{C3380CC4-5D6E-409C-BE32-E72D297353CC}">
              <c16:uniqueId val="{00000000-0F3B-4E99-B449-AD737DEA63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0F3B-4E99-B449-AD737DEA63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79.39</c:v>
                </c:pt>
                <c:pt idx="1">
                  <c:v>77.16</c:v>
                </c:pt>
                <c:pt idx="2">
                  <c:v>74.75</c:v>
                </c:pt>
                <c:pt idx="3">
                  <c:v>73.209999999999994</c:v>
                </c:pt>
                <c:pt idx="4">
                  <c:v>73.819999999999993</c:v>
                </c:pt>
              </c:numCache>
            </c:numRef>
          </c:val>
          <c:extLst>
            <c:ext xmlns:c16="http://schemas.microsoft.com/office/drawing/2014/chart" uri="{C3380CC4-5D6E-409C-BE32-E72D297353CC}">
              <c16:uniqueId val="{00000000-FCF0-418F-9EE4-30FDD89E007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FCF0-418F-9EE4-30FDD89E007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106.21</c:v>
                </c:pt>
                <c:pt idx="1">
                  <c:v>110.72</c:v>
                </c:pt>
                <c:pt idx="2">
                  <c:v>110.74</c:v>
                </c:pt>
                <c:pt idx="3">
                  <c:v>104.33</c:v>
                </c:pt>
                <c:pt idx="4">
                  <c:v>101.17</c:v>
                </c:pt>
              </c:numCache>
            </c:numRef>
          </c:val>
          <c:extLst>
            <c:ext xmlns:c16="http://schemas.microsoft.com/office/drawing/2014/chart" uri="{C3380CC4-5D6E-409C-BE32-E72D297353CC}">
              <c16:uniqueId val="{00000000-BEF2-4E12-9756-F40DF00A6F2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BEF2-4E12-9756-F40DF00A6F2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53.13</c:v>
                </c:pt>
                <c:pt idx="1">
                  <c:v>55.11</c:v>
                </c:pt>
                <c:pt idx="2">
                  <c:v>56.86</c:v>
                </c:pt>
                <c:pt idx="3">
                  <c:v>58.36</c:v>
                </c:pt>
                <c:pt idx="4">
                  <c:v>59.86</c:v>
                </c:pt>
              </c:numCache>
            </c:numRef>
          </c:val>
          <c:extLst>
            <c:ext xmlns:c16="http://schemas.microsoft.com/office/drawing/2014/chart" uri="{C3380CC4-5D6E-409C-BE32-E72D297353CC}">
              <c16:uniqueId val="{00000000-D98B-4145-B4F2-DB994DECA0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D98B-4145-B4F2-DB994DECA0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9.94</c:v>
                </c:pt>
                <c:pt idx="1">
                  <c:v>10.1</c:v>
                </c:pt>
                <c:pt idx="2">
                  <c:v>14.15</c:v>
                </c:pt>
                <c:pt idx="3">
                  <c:v>15.53</c:v>
                </c:pt>
                <c:pt idx="4">
                  <c:v>16.04</c:v>
                </c:pt>
              </c:numCache>
            </c:numRef>
          </c:val>
          <c:extLst>
            <c:ext xmlns:c16="http://schemas.microsoft.com/office/drawing/2014/chart" uri="{C3380CC4-5D6E-409C-BE32-E72D297353CC}">
              <c16:uniqueId val="{00000000-8DF8-46DC-B580-8EB128A0A17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8DF8-46DC-B580-8EB128A0A17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2E-4CDB-8CCD-0FA683BD4D4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762E-4CDB-8CCD-0FA683BD4D4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273.23</c:v>
                </c:pt>
                <c:pt idx="1">
                  <c:v>329.02</c:v>
                </c:pt>
                <c:pt idx="2">
                  <c:v>401.03</c:v>
                </c:pt>
                <c:pt idx="3">
                  <c:v>494.72</c:v>
                </c:pt>
                <c:pt idx="4">
                  <c:v>626.91</c:v>
                </c:pt>
              </c:numCache>
            </c:numRef>
          </c:val>
          <c:extLst>
            <c:ext xmlns:c16="http://schemas.microsoft.com/office/drawing/2014/chart" uri="{C3380CC4-5D6E-409C-BE32-E72D297353CC}">
              <c16:uniqueId val="{00000000-8121-425D-9C32-1BA7DE46A3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8121-425D-9C32-1BA7DE46A3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442.38</c:v>
                </c:pt>
                <c:pt idx="1">
                  <c:v>397.02</c:v>
                </c:pt>
                <c:pt idx="2">
                  <c:v>368.04</c:v>
                </c:pt>
                <c:pt idx="3">
                  <c:v>337.13</c:v>
                </c:pt>
                <c:pt idx="4">
                  <c:v>316.17</c:v>
                </c:pt>
              </c:numCache>
            </c:numRef>
          </c:val>
          <c:extLst>
            <c:ext xmlns:c16="http://schemas.microsoft.com/office/drawing/2014/chart" uri="{C3380CC4-5D6E-409C-BE32-E72D297353CC}">
              <c16:uniqueId val="{00000000-BD00-4BB4-A344-3BE505FA7BF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BD00-4BB4-A344-3BE505FA7BF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98.62</c:v>
                </c:pt>
                <c:pt idx="1">
                  <c:v>105.2</c:v>
                </c:pt>
                <c:pt idx="2">
                  <c:v>103.5</c:v>
                </c:pt>
                <c:pt idx="3">
                  <c:v>101.21</c:v>
                </c:pt>
                <c:pt idx="4">
                  <c:v>96.92</c:v>
                </c:pt>
              </c:numCache>
            </c:numRef>
          </c:val>
          <c:extLst>
            <c:ext xmlns:c16="http://schemas.microsoft.com/office/drawing/2014/chart" uri="{C3380CC4-5D6E-409C-BE32-E72D297353CC}">
              <c16:uniqueId val="{00000000-5DB7-4AE2-8274-FF0AE9349E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5DB7-4AE2-8274-FF0AE9349E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275.32</c:v>
                </c:pt>
                <c:pt idx="1">
                  <c:v>258.39</c:v>
                </c:pt>
                <c:pt idx="2">
                  <c:v>264.05</c:v>
                </c:pt>
                <c:pt idx="3">
                  <c:v>270.02</c:v>
                </c:pt>
                <c:pt idx="4">
                  <c:v>283.14</c:v>
                </c:pt>
              </c:numCache>
            </c:numRef>
          </c:val>
          <c:extLst>
            <c:ext xmlns:c16="http://schemas.microsoft.com/office/drawing/2014/chart" uri="{C3380CC4-5D6E-409C-BE32-E72D297353CC}">
              <c16:uniqueId val="{00000000-60A7-45F6-9D4B-C5E627382D2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60A7-45F6-9D4B-C5E627382D2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遊佐町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12467</v>
      </c>
      <c r="AM8" s="44"/>
      <c r="AN8" s="44"/>
      <c r="AO8" s="44"/>
      <c r="AP8" s="44"/>
      <c r="AQ8" s="44"/>
      <c r="AR8" s="44"/>
      <c r="AS8" s="44"/>
      <c r="AT8" s="45">
        <f>データ!$S$6</f>
        <v>208.39</v>
      </c>
      <c r="AU8" s="46"/>
      <c r="AV8" s="46"/>
      <c r="AW8" s="46"/>
      <c r="AX8" s="46"/>
      <c r="AY8" s="46"/>
      <c r="AZ8" s="46"/>
      <c r="BA8" s="46"/>
      <c r="BB8" s="47">
        <f>データ!$T$6</f>
        <v>59.83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74.94</v>
      </c>
      <c r="J10" s="46"/>
      <c r="K10" s="46"/>
      <c r="L10" s="46"/>
      <c r="M10" s="46"/>
      <c r="N10" s="46"/>
      <c r="O10" s="74"/>
      <c r="P10" s="47">
        <f>データ!$P$6</f>
        <v>99.51</v>
      </c>
      <c r="Q10" s="47"/>
      <c r="R10" s="47"/>
      <c r="S10" s="47"/>
      <c r="T10" s="47"/>
      <c r="U10" s="47"/>
      <c r="V10" s="47"/>
      <c r="W10" s="44">
        <f>データ!$Q$6</f>
        <v>5280</v>
      </c>
      <c r="X10" s="44"/>
      <c r="Y10" s="44"/>
      <c r="Z10" s="44"/>
      <c r="AA10" s="44"/>
      <c r="AB10" s="44"/>
      <c r="AC10" s="44"/>
      <c r="AD10" s="2"/>
      <c r="AE10" s="2"/>
      <c r="AF10" s="2"/>
      <c r="AG10" s="2"/>
      <c r="AH10" s="2"/>
      <c r="AI10" s="2"/>
      <c r="AJ10" s="2"/>
      <c r="AK10" s="2"/>
      <c r="AL10" s="44">
        <f>データ!$U$6</f>
        <v>12149</v>
      </c>
      <c r="AM10" s="44"/>
      <c r="AN10" s="44"/>
      <c r="AO10" s="44"/>
      <c r="AP10" s="44"/>
      <c r="AQ10" s="44"/>
      <c r="AR10" s="44"/>
      <c r="AS10" s="44"/>
      <c r="AT10" s="45">
        <f>データ!$V$6</f>
        <v>70.81</v>
      </c>
      <c r="AU10" s="46"/>
      <c r="AV10" s="46"/>
      <c r="AW10" s="46"/>
      <c r="AX10" s="46"/>
      <c r="AY10" s="46"/>
      <c r="AZ10" s="46"/>
      <c r="BA10" s="46"/>
      <c r="BB10" s="47">
        <f>データ!$W$6</f>
        <v>171.57</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15">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5" t="s">
        <v>113</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26</v>
      </c>
      <c r="BM45" s="69"/>
      <c r="BN45" s="69"/>
      <c r="BO45" s="69"/>
      <c r="BP45" s="69"/>
      <c r="BQ45" s="69"/>
      <c r="BR45" s="69"/>
      <c r="BS45" s="69"/>
      <c r="BT45" s="69"/>
      <c r="BU45" s="69"/>
      <c r="BV45" s="69"/>
      <c r="BW45" s="69"/>
      <c r="BX45" s="69"/>
      <c r="BY45" s="69"/>
      <c r="BZ45" s="7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5" t="s">
        <v>111</v>
      </c>
      <c r="BM47" s="76"/>
      <c r="BN47" s="76"/>
      <c r="BO47" s="76"/>
      <c r="BP47" s="76"/>
      <c r="BQ47" s="76"/>
      <c r="BR47" s="76"/>
      <c r="BS47" s="76"/>
      <c r="BT47" s="76"/>
      <c r="BU47" s="76"/>
      <c r="BV47" s="76"/>
      <c r="BW47" s="76"/>
      <c r="BX47" s="76"/>
      <c r="BY47" s="76"/>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5"/>
      <c r="BM48" s="76"/>
      <c r="BN48" s="76"/>
      <c r="BO48" s="76"/>
      <c r="BP48" s="76"/>
      <c r="BQ48" s="76"/>
      <c r="BR48" s="76"/>
      <c r="BS48" s="76"/>
      <c r="BT48" s="76"/>
      <c r="BU48" s="76"/>
      <c r="BV48" s="76"/>
      <c r="BW48" s="76"/>
      <c r="BX48" s="76"/>
      <c r="BY48" s="76"/>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5"/>
      <c r="BM49" s="76"/>
      <c r="BN49" s="76"/>
      <c r="BO49" s="76"/>
      <c r="BP49" s="76"/>
      <c r="BQ49" s="76"/>
      <c r="BR49" s="76"/>
      <c r="BS49" s="76"/>
      <c r="BT49" s="76"/>
      <c r="BU49" s="76"/>
      <c r="BV49" s="76"/>
      <c r="BW49" s="76"/>
      <c r="BX49" s="76"/>
      <c r="BY49" s="76"/>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5"/>
      <c r="BM50" s="76"/>
      <c r="BN50" s="76"/>
      <c r="BO50" s="76"/>
      <c r="BP50" s="76"/>
      <c r="BQ50" s="76"/>
      <c r="BR50" s="76"/>
      <c r="BS50" s="76"/>
      <c r="BT50" s="76"/>
      <c r="BU50" s="76"/>
      <c r="BV50" s="76"/>
      <c r="BW50" s="76"/>
      <c r="BX50" s="76"/>
      <c r="BY50" s="76"/>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5"/>
      <c r="BM51" s="76"/>
      <c r="BN51" s="76"/>
      <c r="BO51" s="76"/>
      <c r="BP51" s="76"/>
      <c r="BQ51" s="76"/>
      <c r="BR51" s="76"/>
      <c r="BS51" s="76"/>
      <c r="BT51" s="76"/>
      <c r="BU51" s="76"/>
      <c r="BV51" s="76"/>
      <c r="BW51" s="76"/>
      <c r="BX51" s="76"/>
      <c r="BY51" s="76"/>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5"/>
      <c r="BM52" s="76"/>
      <c r="BN52" s="76"/>
      <c r="BO52" s="76"/>
      <c r="BP52" s="76"/>
      <c r="BQ52" s="76"/>
      <c r="BR52" s="76"/>
      <c r="BS52" s="76"/>
      <c r="BT52" s="76"/>
      <c r="BU52" s="76"/>
      <c r="BV52" s="76"/>
      <c r="BW52" s="76"/>
      <c r="BX52" s="76"/>
      <c r="BY52" s="76"/>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5"/>
      <c r="BM53" s="76"/>
      <c r="BN53" s="76"/>
      <c r="BO53" s="76"/>
      <c r="BP53" s="76"/>
      <c r="BQ53" s="76"/>
      <c r="BR53" s="76"/>
      <c r="BS53" s="76"/>
      <c r="BT53" s="76"/>
      <c r="BU53" s="76"/>
      <c r="BV53" s="76"/>
      <c r="BW53" s="76"/>
      <c r="BX53" s="76"/>
      <c r="BY53" s="76"/>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5"/>
      <c r="BM54" s="76"/>
      <c r="BN54" s="76"/>
      <c r="BO54" s="76"/>
      <c r="BP54" s="76"/>
      <c r="BQ54" s="76"/>
      <c r="BR54" s="76"/>
      <c r="BS54" s="76"/>
      <c r="BT54" s="76"/>
      <c r="BU54" s="76"/>
      <c r="BV54" s="76"/>
      <c r="BW54" s="76"/>
      <c r="BX54" s="76"/>
      <c r="BY54" s="76"/>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5"/>
      <c r="BM55" s="76"/>
      <c r="BN55" s="76"/>
      <c r="BO55" s="76"/>
      <c r="BP55" s="76"/>
      <c r="BQ55" s="76"/>
      <c r="BR55" s="76"/>
      <c r="BS55" s="76"/>
      <c r="BT55" s="76"/>
      <c r="BU55" s="76"/>
      <c r="BV55" s="76"/>
      <c r="BW55" s="76"/>
      <c r="BX55" s="76"/>
      <c r="BY55" s="76"/>
      <c r="BZ55" s="7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5"/>
      <c r="BM56" s="76"/>
      <c r="BN56" s="76"/>
      <c r="BO56" s="76"/>
      <c r="BP56" s="76"/>
      <c r="BQ56" s="76"/>
      <c r="BR56" s="76"/>
      <c r="BS56" s="76"/>
      <c r="BT56" s="76"/>
      <c r="BU56" s="76"/>
      <c r="BV56" s="76"/>
      <c r="BW56" s="76"/>
      <c r="BX56" s="76"/>
      <c r="BY56" s="76"/>
      <c r="BZ56" s="7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5"/>
      <c r="BM57" s="76"/>
      <c r="BN57" s="76"/>
      <c r="BO57" s="76"/>
      <c r="BP57" s="76"/>
      <c r="BQ57" s="76"/>
      <c r="BR57" s="76"/>
      <c r="BS57" s="76"/>
      <c r="BT57" s="76"/>
      <c r="BU57" s="76"/>
      <c r="BV57" s="76"/>
      <c r="BW57" s="76"/>
      <c r="BX57" s="76"/>
      <c r="BY57" s="76"/>
      <c r="BZ57" s="7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5"/>
      <c r="BM58" s="76"/>
      <c r="BN58" s="76"/>
      <c r="BO58" s="76"/>
      <c r="BP58" s="76"/>
      <c r="BQ58" s="76"/>
      <c r="BR58" s="76"/>
      <c r="BS58" s="76"/>
      <c r="BT58" s="76"/>
      <c r="BU58" s="76"/>
      <c r="BV58" s="76"/>
      <c r="BW58" s="76"/>
      <c r="BX58" s="76"/>
      <c r="BY58" s="76"/>
      <c r="BZ58" s="7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5"/>
      <c r="BM59" s="76"/>
      <c r="BN59" s="76"/>
      <c r="BO59" s="76"/>
      <c r="BP59" s="76"/>
      <c r="BQ59" s="76"/>
      <c r="BR59" s="76"/>
      <c r="BS59" s="76"/>
      <c r="BT59" s="76"/>
      <c r="BU59" s="76"/>
      <c r="BV59" s="76"/>
      <c r="BW59" s="76"/>
      <c r="BX59" s="76"/>
      <c r="BY59" s="76"/>
      <c r="BZ59" s="77"/>
    </row>
    <row r="60" spans="1:78" ht="13.5" customHeight="1" x14ac:dyDescent="0.15">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75"/>
      <c r="BM60" s="76"/>
      <c r="BN60" s="76"/>
      <c r="BO60" s="76"/>
      <c r="BP60" s="76"/>
      <c r="BQ60" s="76"/>
      <c r="BR60" s="76"/>
      <c r="BS60" s="76"/>
      <c r="BT60" s="76"/>
      <c r="BU60" s="76"/>
      <c r="BV60" s="76"/>
      <c r="BW60" s="76"/>
      <c r="BX60" s="76"/>
      <c r="BY60" s="76"/>
      <c r="BZ60" s="77"/>
    </row>
    <row r="61" spans="1:78" ht="13.5" customHeight="1" x14ac:dyDescent="0.15">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75"/>
      <c r="BM61" s="76"/>
      <c r="BN61" s="76"/>
      <c r="BO61" s="76"/>
      <c r="BP61" s="76"/>
      <c r="BQ61" s="76"/>
      <c r="BR61" s="76"/>
      <c r="BS61" s="76"/>
      <c r="BT61" s="76"/>
      <c r="BU61" s="76"/>
      <c r="BV61" s="76"/>
      <c r="BW61" s="76"/>
      <c r="BX61" s="76"/>
      <c r="BY61" s="76"/>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5"/>
      <c r="BM62" s="76"/>
      <c r="BN62" s="76"/>
      <c r="BO62" s="76"/>
      <c r="BP62" s="76"/>
      <c r="BQ62" s="76"/>
      <c r="BR62" s="76"/>
      <c r="BS62" s="76"/>
      <c r="BT62" s="76"/>
      <c r="BU62" s="76"/>
      <c r="BV62" s="76"/>
      <c r="BW62" s="76"/>
      <c r="BX62" s="76"/>
      <c r="BY62" s="76"/>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8" t="s">
        <v>28</v>
      </c>
      <c r="BM64" s="69"/>
      <c r="BN64" s="69"/>
      <c r="BO64" s="69"/>
      <c r="BP64" s="69"/>
      <c r="BQ64" s="69"/>
      <c r="BR64" s="69"/>
      <c r="BS64" s="69"/>
      <c r="BT64" s="69"/>
      <c r="BU64" s="69"/>
      <c r="BV64" s="69"/>
      <c r="BW64" s="69"/>
      <c r="BX64" s="69"/>
      <c r="BY64" s="69"/>
      <c r="BZ64" s="7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1"/>
      <c r="BM65" s="72"/>
      <c r="BN65" s="72"/>
      <c r="BO65" s="72"/>
      <c r="BP65" s="72"/>
      <c r="BQ65" s="72"/>
      <c r="BR65" s="72"/>
      <c r="BS65" s="72"/>
      <c r="BT65" s="72"/>
      <c r="BU65" s="72"/>
      <c r="BV65" s="72"/>
      <c r="BW65" s="72"/>
      <c r="BX65" s="72"/>
      <c r="BY65" s="72"/>
      <c r="BZ65" s="7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5" t="s">
        <v>112</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5"/>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5"/>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5"/>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5"/>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5"/>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5"/>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5"/>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5"/>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5"/>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5"/>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5"/>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5"/>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5"/>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5"/>
      <c r="BM80" s="76"/>
      <c r="BN80" s="76"/>
      <c r="BO80" s="76"/>
      <c r="BP80" s="76"/>
      <c r="BQ80" s="76"/>
      <c r="BR80" s="76"/>
      <c r="BS80" s="76"/>
      <c r="BT80" s="76"/>
      <c r="BU80" s="76"/>
      <c r="BV80" s="76"/>
      <c r="BW80" s="76"/>
      <c r="BX80" s="76"/>
      <c r="BY80" s="76"/>
      <c r="BZ80" s="7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5"/>
      <c r="BM81" s="76"/>
      <c r="BN81" s="76"/>
      <c r="BO81" s="76"/>
      <c r="BP81" s="76"/>
      <c r="BQ81" s="76"/>
      <c r="BR81" s="76"/>
      <c r="BS81" s="76"/>
      <c r="BT81" s="76"/>
      <c r="BU81" s="76"/>
      <c r="BV81" s="76"/>
      <c r="BW81" s="76"/>
      <c r="BX81" s="76"/>
      <c r="BY81" s="76"/>
      <c r="BZ81" s="7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8"/>
      <c r="BM82" s="79"/>
      <c r="BN82" s="79"/>
      <c r="BO82" s="79"/>
      <c r="BP82" s="79"/>
      <c r="BQ82" s="79"/>
      <c r="BR82" s="79"/>
      <c r="BS82" s="79"/>
      <c r="BT82" s="79"/>
      <c r="BU82" s="79"/>
      <c r="BV82" s="79"/>
      <c r="BW82" s="79"/>
      <c r="BX82" s="79"/>
      <c r="BY82" s="79"/>
      <c r="BZ82" s="8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e2HnTBus1ur0ElkNfc7BzW8LK+RTDqKhMoC0J2UBMX9VWWhqzt1yjUigkSZlM/ONqveygpowlXx2HIB+/tLwQ==" saltValue="jRYq5Vg1DsUIZP8TEuKoAw==" spinCount="100000" sheet="1" objects="1" scenarios="1" formatCells="0" formatColumns="0" formatRows="0"/>
  <mergeCells count="48">
    <mergeCell ref="BL16:BZ44"/>
    <mergeCell ref="BL47:BZ63"/>
    <mergeCell ref="BL66:BZ82"/>
    <mergeCell ref="BL45:BZ46"/>
    <mergeCell ref="B60:BJ61"/>
    <mergeCell ref="BL64:BZ65"/>
    <mergeCell ref="BL11:BZ13"/>
    <mergeCell ref="B14:BJ15"/>
    <mergeCell ref="BL14:BZ15"/>
    <mergeCell ref="B10:H10"/>
    <mergeCell ref="I10:O10"/>
    <mergeCell ref="P10:V10"/>
    <mergeCell ref="W10:AC10"/>
    <mergeCell ref="AL10:AS10"/>
    <mergeCell ref="AT10:BA10"/>
    <mergeCell ref="AT9:BA9"/>
    <mergeCell ref="BB9:BI9"/>
    <mergeCell ref="BL9:BM9"/>
    <mergeCell ref="BN9:BY9"/>
    <mergeCell ref="BB10:BI10"/>
    <mergeCell ref="BL10:BM10"/>
    <mergeCell ref="BN10:BY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64611</v>
      </c>
      <c r="D6" s="20">
        <f t="shared" si="3"/>
        <v>46</v>
      </c>
      <c r="E6" s="20">
        <f t="shared" si="3"/>
        <v>1</v>
      </c>
      <c r="F6" s="20">
        <f t="shared" si="3"/>
        <v>0</v>
      </c>
      <c r="G6" s="20">
        <f t="shared" si="3"/>
        <v>1</v>
      </c>
      <c r="H6" s="20" t="str">
        <f t="shared" si="3"/>
        <v>山形県　遊佐町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74.94</v>
      </c>
      <c r="P6" s="21">
        <f t="shared" si="3"/>
        <v>99.51</v>
      </c>
      <c r="Q6" s="21">
        <f t="shared" si="3"/>
        <v>5280</v>
      </c>
      <c r="R6" s="21">
        <f t="shared" si="3"/>
        <v>12467</v>
      </c>
      <c r="S6" s="21">
        <f t="shared" si="3"/>
        <v>208.39</v>
      </c>
      <c r="T6" s="21">
        <f t="shared" si="3"/>
        <v>59.83</v>
      </c>
      <c r="U6" s="21">
        <f t="shared" si="3"/>
        <v>12149</v>
      </c>
      <c r="V6" s="21">
        <f t="shared" si="3"/>
        <v>70.81</v>
      </c>
      <c r="W6" s="21">
        <f t="shared" si="3"/>
        <v>171.57</v>
      </c>
      <c r="X6" s="22">
        <f>IF(X7="",NA(),X7)</f>
        <v>106.21</v>
      </c>
      <c r="Y6" s="22">
        <f t="shared" ref="Y6:AG6" si="4">IF(Y7="",NA(),Y7)</f>
        <v>110.72</v>
      </c>
      <c r="Z6" s="22">
        <f t="shared" si="4"/>
        <v>110.74</v>
      </c>
      <c r="AA6" s="22">
        <f t="shared" si="4"/>
        <v>104.33</v>
      </c>
      <c r="AB6" s="22">
        <f t="shared" si="4"/>
        <v>101.17</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273.23</v>
      </c>
      <c r="AU6" s="22">
        <f t="shared" ref="AU6:BC6" si="6">IF(AU7="",NA(),AU7)</f>
        <v>329.02</v>
      </c>
      <c r="AV6" s="22">
        <f t="shared" si="6"/>
        <v>401.03</v>
      </c>
      <c r="AW6" s="22">
        <f t="shared" si="6"/>
        <v>494.72</v>
      </c>
      <c r="AX6" s="22">
        <f t="shared" si="6"/>
        <v>626.91</v>
      </c>
      <c r="AY6" s="22">
        <f t="shared" si="6"/>
        <v>362.93</v>
      </c>
      <c r="AZ6" s="22">
        <f t="shared" si="6"/>
        <v>371.81</v>
      </c>
      <c r="BA6" s="22">
        <f t="shared" si="6"/>
        <v>384.23</v>
      </c>
      <c r="BB6" s="22">
        <f t="shared" si="6"/>
        <v>364.3</v>
      </c>
      <c r="BC6" s="22">
        <f t="shared" si="6"/>
        <v>378.87</v>
      </c>
      <c r="BD6" s="21" t="str">
        <f>IF(BD7="","",IF(BD7="-","【-】","【"&amp;SUBSTITUTE(TEXT(BD7,"#,##0.00"),"-","△")&amp;"】"))</f>
        <v>【243.36】</v>
      </c>
      <c r="BE6" s="22">
        <f>IF(BE7="",NA(),BE7)</f>
        <v>442.38</v>
      </c>
      <c r="BF6" s="22">
        <f t="shared" ref="BF6:BN6" si="7">IF(BF7="",NA(),BF7)</f>
        <v>397.02</v>
      </c>
      <c r="BG6" s="22">
        <f t="shared" si="7"/>
        <v>368.04</v>
      </c>
      <c r="BH6" s="22">
        <f t="shared" si="7"/>
        <v>337.13</v>
      </c>
      <c r="BI6" s="22">
        <f t="shared" si="7"/>
        <v>316.17</v>
      </c>
      <c r="BJ6" s="22">
        <f t="shared" si="7"/>
        <v>439.05</v>
      </c>
      <c r="BK6" s="22">
        <f t="shared" si="7"/>
        <v>465.85</v>
      </c>
      <c r="BL6" s="22">
        <f t="shared" si="7"/>
        <v>439.43</v>
      </c>
      <c r="BM6" s="22">
        <f t="shared" si="7"/>
        <v>438.41</v>
      </c>
      <c r="BN6" s="22">
        <f t="shared" si="7"/>
        <v>430.23</v>
      </c>
      <c r="BO6" s="21" t="str">
        <f>IF(BO7="","",IF(BO7="-","【-】","【"&amp;SUBSTITUTE(TEXT(BO7,"#,##0.00"),"-","△")&amp;"】"))</f>
        <v>【265.93】</v>
      </c>
      <c r="BP6" s="22">
        <f>IF(BP7="",NA(),BP7)</f>
        <v>98.62</v>
      </c>
      <c r="BQ6" s="22">
        <f t="shared" ref="BQ6:BY6" si="8">IF(BQ7="",NA(),BQ7)</f>
        <v>105.2</v>
      </c>
      <c r="BR6" s="22">
        <f t="shared" si="8"/>
        <v>103.5</v>
      </c>
      <c r="BS6" s="22">
        <f t="shared" si="8"/>
        <v>101.21</v>
      </c>
      <c r="BT6" s="22">
        <f t="shared" si="8"/>
        <v>96.92</v>
      </c>
      <c r="BU6" s="22">
        <f t="shared" si="8"/>
        <v>95.26</v>
      </c>
      <c r="BV6" s="22">
        <f t="shared" si="8"/>
        <v>92.39</v>
      </c>
      <c r="BW6" s="22">
        <f t="shared" si="8"/>
        <v>94.41</v>
      </c>
      <c r="BX6" s="22">
        <f t="shared" si="8"/>
        <v>90.96</v>
      </c>
      <c r="BY6" s="22">
        <f t="shared" si="8"/>
        <v>90.66</v>
      </c>
      <c r="BZ6" s="21" t="str">
        <f>IF(BZ7="","",IF(BZ7="-","【-】","【"&amp;SUBSTITUTE(TEXT(BZ7,"#,##0.00"),"-","△")&amp;"】"))</f>
        <v>【97.82】</v>
      </c>
      <c r="CA6" s="22">
        <f>IF(CA7="",NA(),CA7)</f>
        <v>275.32</v>
      </c>
      <c r="CB6" s="22">
        <f t="shared" ref="CB6:CJ6" si="9">IF(CB7="",NA(),CB7)</f>
        <v>258.39</v>
      </c>
      <c r="CC6" s="22">
        <f t="shared" si="9"/>
        <v>264.05</v>
      </c>
      <c r="CD6" s="22">
        <f t="shared" si="9"/>
        <v>270.02</v>
      </c>
      <c r="CE6" s="22">
        <f t="shared" si="9"/>
        <v>283.14</v>
      </c>
      <c r="CF6" s="22">
        <f t="shared" si="9"/>
        <v>192.82</v>
      </c>
      <c r="CG6" s="22">
        <f t="shared" si="9"/>
        <v>192.98</v>
      </c>
      <c r="CH6" s="22">
        <f t="shared" si="9"/>
        <v>192.13</v>
      </c>
      <c r="CI6" s="22">
        <f t="shared" si="9"/>
        <v>197.04</v>
      </c>
      <c r="CJ6" s="22">
        <f t="shared" si="9"/>
        <v>199.33</v>
      </c>
      <c r="CK6" s="21" t="str">
        <f>IF(CK7="","",IF(CK7="-","【-】","【"&amp;SUBSTITUTE(TEXT(CK7,"#,##0.00"),"-","△")&amp;"】"))</f>
        <v>【177.56】</v>
      </c>
      <c r="CL6" s="22">
        <f>IF(CL7="",NA(),CL7)</f>
        <v>56.13</v>
      </c>
      <c r="CM6" s="22">
        <f t="shared" ref="CM6:CU6" si="10">IF(CM7="",NA(),CM7)</f>
        <v>57.58</v>
      </c>
      <c r="CN6" s="22">
        <f t="shared" si="10"/>
        <v>58.59</v>
      </c>
      <c r="CO6" s="22">
        <f t="shared" si="10"/>
        <v>58.89</v>
      </c>
      <c r="CP6" s="22">
        <f t="shared" si="10"/>
        <v>56.97</v>
      </c>
      <c r="CQ6" s="22">
        <f t="shared" si="10"/>
        <v>54.05</v>
      </c>
      <c r="CR6" s="22">
        <f t="shared" si="10"/>
        <v>54.43</v>
      </c>
      <c r="CS6" s="22">
        <f t="shared" si="10"/>
        <v>53.87</v>
      </c>
      <c r="CT6" s="22">
        <f t="shared" si="10"/>
        <v>54.49</v>
      </c>
      <c r="CU6" s="22">
        <f t="shared" si="10"/>
        <v>54.8</v>
      </c>
      <c r="CV6" s="21" t="str">
        <f>IF(CV7="","",IF(CV7="-","【-】","【"&amp;SUBSTITUTE(TEXT(CV7,"#,##0.00"),"-","△")&amp;"】"))</f>
        <v>【59.81】</v>
      </c>
      <c r="CW6" s="22">
        <f>IF(CW7="",NA(),CW7)</f>
        <v>79.39</v>
      </c>
      <c r="CX6" s="22">
        <f t="shared" ref="CX6:DF6" si="11">IF(CX7="",NA(),CX7)</f>
        <v>77.16</v>
      </c>
      <c r="CY6" s="22">
        <f t="shared" si="11"/>
        <v>74.75</v>
      </c>
      <c r="CZ6" s="22">
        <f t="shared" si="11"/>
        <v>73.209999999999994</v>
      </c>
      <c r="DA6" s="22">
        <f t="shared" si="11"/>
        <v>73.819999999999993</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53.13</v>
      </c>
      <c r="DI6" s="22">
        <f t="shared" ref="DI6:DQ6" si="12">IF(DI7="",NA(),DI7)</f>
        <v>55.11</v>
      </c>
      <c r="DJ6" s="22">
        <f t="shared" si="12"/>
        <v>56.86</v>
      </c>
      <c r="DK6" s="22">
        <f t="shared" si="12"/>
        <v>58.36</v>
      </c>
      <c r="DL6" s="22">
        <f t="shared" si="12"/>
        <v>59.86</v>
      </c>
      <c r="DM6" s="22">
        <f t="shared" si="12"/>
        <v>49.12</v>
      </c>
      <c r="DN6" s="22">
        <f t="shared" si="12"/>
        <v>49.39</v>
      </c>
      <c r="DO6" s="22">
        <f t="shared" si="12"/>
        <v>50.75</v>
      </c>
      <c r="DP6" s="22">
        <f t="shared" si="12"/>
        <v>51.72</v>
      </c>
      <c r="DQ6" s="22">
        <f t="shared" si="12"/>
        <v>52.27</v>
      </c>
      <c r="DR6" s="21" t="str">
        <f>IF(DR7="","",IF(DR7="-","【-】","【"&amp;SUBSTITUTE(TEXT(DR7,"#,##0.00"),"-","△")&amp;"】"))</f>
        <v>【52.02】</v>
      </c>
      <c r="DS6" s="22">
        <f>IF(DS7="",NA(),DS7)</f>
        <v>9.94</v>
      </c>
      <c r="DT6" s="22">
        <f t="shared" ref="DT6:EB6" si="13">IF(DT7="",NA(),DT7)</f>
        <v>10.1</v>
      </c>
      <c r="DU6" s="22">
        <f t="shared" si="13"/>
        <v>14.15</v>
      </c>
      <c r="DV6" s="22">
        <f t="shared" si="13"/>
        <v>15.53</v>
      </c>
      <c r="DW6" s="22">
        <f t="shared" si="13"/>
        <v>16.04</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0.55000000000000004</v>
      </c>
      <c r="EE6" s="21">
        <f t="shared" ref="EE6:EM6" si="14">IF(EE7="",NA(),EE7)</f>
        <v>0</v>
      </c>
      <c r="EF6" s="22">
        <f t="shared" si="14"/>
        <v>0.27</v>
      </c>
      <c r="EG6" s="22">
        <f t="shared" si="14"/>
        <v>0.03</v>
      </c>
      <c r="EH6" s="22">
        <f t="shared" si="14"/>
        <v>0.55000000000000004</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64611</v>
      </c>
      <c r="D7" s="24">
        <v>46</v>
      </c>
      <c r="E7" s="24">
        <v>1</v>
      </c>
      <c r="F7" s="24">
        <v>0</v>
      </c>
      <c r="G7" s="24">
        <v>1</v>
      </c>
      <c r="H7" s="24" t="s">
        <v>93</v>
      </c>
      <c r="I7" s="24" t="s">
        <v>94</v>
      </c>
      <c r="J7" s="24" t="s">
        <v>95</v>
      </c>
      <c r="K7" s="24" t="s">
        <v>96</v>
      </c>
      <c r="L7" s="24" t="s">
        <v>97</v>
      </c>
      <c r="M7" s="24" t="s">
        <v>98</v>
      </c>
      <c r="N7" s="25" t="s">
        <v>99</v>
      </c>
      <c r="O7" s="25">
        <v>74.94</v>
      </c>
      <c r="P7" s="25">
        <v>99.51</v>
      </c>
      <c r="Q7" s="25">
        <v>5280</v>
      </c>
      <c r="R7" s="25">
        <v>12467</v>
      </c>
      <c r="S7" s="25">
        <v>208.39</v>
      </c>
      <c r="T7" s="25">
        <v>59.83</v>
      </c>
      <c r="U7" s="25">
        <v>12149</v>
      </c>
      <c r="V7" s="25">
        <v>70.81</v>
      </c>
      <c r="W7" s="25">
        <v>171.57</v>
      </c>
      <c r="X7" s="25">
        <v>106.21</v>
      </c>
      <c r="Y7" s="25">
        <v>110.72</v>
      </c>
      <c r="Z7" s="25">
        <v>110.74</v>
      </c>
      <c r="AA7" s="25">
        <v>104.33</v>
      </c>
      <c r="AB7" s="25">
        <v>101.17</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273.23</v>
      </c>
      <c r="AU7" s="25">
        <v>329.02</v>
      </c>
      <c r="AV7" s="25">
        <v>401.03</v>
      </c>
      <c r="AW7" s="25">
        <v>494.72</v>
      </c>
      <c r="AX7" s="25">
        <v>626.91</v>
      </c>
      <c r="AY7" s="25">
        <v>362.93</v>
      </c>
      <c r="AZ7" s="25">
        <v>371.81</v>
      </c>
      <c r="BA7" s="25">
        <v>384.23</v>
      </c>
      <c r="BB7" s="25">
        <v>364.3</v>
      </c>
      <c r="BC7" s="25">
        <v>378.87</v>
      </c>
      <c r="BD7" s="25">
        <v>243.36</v>
      </c>
      <c r="BE7" s="25">
        <v>442.38</v>
      </c>
      <c r="BF7" s="25">
        <v>397.02</v>
      </c>
      <c r="BG7" s="25">
        <v>368.04</v>
      </c>
      <c r="BH7" s="25">
        <v>337.13</v>
      </c>
      <c r="BI7" s="25">
        <v>316.17</v>
      </c>
      <c r="BJ7" s="25">
        <v>439.05</v>
      </c>
      <c r="BK7" s="25">
        <v>465.85</v>
      </c>
      <c r="BL7" s="25">
        <v>439.43</v>
      </c>
      <c r="BM7" s="25">
        <v>438.41</v>
      </c>
      <c r="BN7" s="25">
        <v>430.23</v>
      </c>
      <c r="BO7" s="25">
        <v>265.93</v>
      </c>
      <c r="BP7" s="25">
        <v>98.62</v>
      </c>
      <c r="BQ7" s="25">
        <v>105.2</v>
      </c>
      <c r="BR7" s="25">
        <v>103.5</v>
      </c>
      <c r="BS7" s="25">
        <v>101.21</v>
      </c>
      <c r="BT7" s="25">
        <v>96.92</v>
      </c>
      <c r="BU7" s="25">
        <v>95.26</v>
      </c>
      <c r="BV7" s="25">
        <v>92.39</v>
      </c>
      <c r="BW7" s="25">
        <v>94.41</v>
      </c>
      <c r="BX7" s="25">
        <v>90.96</v>
      </c>
      <c r="BY7" s="25">
        <v>90.66</v>
      </c>
      <c r="BZ7" s="25">
        <v>97.82</v>
      </c>
      <c r="CA7" s="25">
        <v>275.32</v>
      </c>
      <c r="CB7" s="25">
        <v>258.39</v>
      </c>
      <c r="CC7" s="25">
        <v>264.05</v>
      </c>
      <c r="CD7" s="25">
        <v>270.02</v>
      </c>
      <c r="CE7" s="25">
        <v>283.14</v>
      </c>
      <c r="CF7" s="25">
        <v>192.82</v>
      </c>
      <c r="CG7" s="25">
        <v>192.98</v>
      </c>
      <c r="CH7" s="25">
        <v>192.13</v>
      </c>
      <c r="CI7" s="25">
        <v>197.04</v>
      </c>
      <c r="CJ7" s="25">
        <v>199.33</v>
      </c>
      <c r="CK7" s="25">
        <v>177.56</v>
      </c>
      <c r="CL7" s="25">
        <v>56.13</v>
      </c>
      <c r="CM7" s="25">
        <v>57.58</v>
      </c>
      <c r="CN7" s="25">
        <v>58.59</v>
      </c>
      <c r="CO7" s="25">
        <v>58.89</v>
      </c>
      <c r="CP7" s="25">
        <v>56.97</v>
      </c>
      <c r="CQ7" s="25">
        <v>54.05</v>
      </c>
      <c r="CR7" s="25">
        <v>54.43</v>
      </c>
      <c r="CS7" s="25">
        <v>53.87</v>
      </c>
      <c r="CT7" s="25">
        <v>54.49</v>
      </c>
      <c r="CU7" s="25">
        <v>54.8</v>
      </c>
      <c r="CV7" s="25">
        <v>59.81</v>
      </c>
      <c r="CW7" s="25">
        <v>79.39</v>
      </c>
      <c r="CX7" s="25">
        <v>77.16</v>
      </c>
      <c r="CY7" s="25">
        <v>74.75</v>
      </c>
      <c r="CZ7" s="25">
        <v>73.209999999999994</v>
      </c>
      <c r="DA7" s="25">
        <v>73.819999999999993</v>
      </c>
      <c r="DB7" s="25">
        <v>80.510000000000005</v>
      </c>
      <c r="DC7" s="25">
        <v>79.44</v>
      </c>
      <c r="DD7" s="25">
        <v>79.489999999999995</v>
      </c>
      <c r="DE7" s="25">
        <v>78.8</v>
      </c>
      <c r="DF7" s="25">
        <v>77.98</v>
      </c>
      <c r="DG7" s="25">
        <v>89.42</v>
      </c>
      <c r="DH7" s="25">
        <v>53.13</v>
      </c>
      <c r="DI7" s="25">
        <v>55.11</v>
      </c>
      <c r="DJ7" s="25">
        <v>56.86</v>
      </c>
      <c r="DK7" s="25">
        <v>58.36</v>
      </c>
      <c r="DL7" s="25">
        <v>59.86</v>
      </c>
      <c r="DM7" s="25">
        <v>49.12</v>
      </c>
      <c r="DN7" s="25">
        <v>49.39</v>
      </c>
      <c r="DO7" s="25">
        <v>50.75</v>
      </c>
      <c r="DP7" s="25">
        <v>51.72</v>
      </c>
      <c r="DQ7" s="25">
        <v>52.27</v>
      </c>
      <c r="DR7" s="25">
        <v>52.02</v>
      </c>
      <c r="DS7" s="25">
        <v>9.94</v>
      </c>
      <c r="DT7" s="25">
        <v>10.1</v>
      </c>
      <c r="DU7" s="25">
        <v>14.15</v>
      </c>
      <c r="DV7" s="25">
        <v>15.53</v>
      </c>
      <c r="DW7" s="25">
        <v>16.04</v>
      </c>
      <c r="DX7" s="25">
        <v>16.760000000000002</v>
      </c>
      <c r="DY7" s="25">
        <v>18.57</v>
      </c>
      <c r="DZ7" s="25">
        <v>21.14</v>
      </c>
      <c r="EA7" s="25">
        <v>22.12</v>
      </c>
      <c r="EB7" s="25">
        <v>25.67</v>
      </c>
      <c r="EC7" s="25">
        <v>25.37</v>
      </c>
      <c r="ED7" s="25">
        <v>0.55000000000000004</v>
      </c>
      <c r="EE7" s="25">
        <v>0</v>
      </c>
      <c r="EF7" s="25">
        <v>0.27</v>
      </c>
      <c r="EG7" s="25">
        <v>0.03</v>
      </c>
      <c r="EH7" s="25">
        <v>0.55000000000000004</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2025-01-24T06:45:13Z</dcterms:created>
  <dcterms:modified xsi:type="dcterms:W3CDTF">2025-02-27T06:55:21Z</dcterms:modified>
  <cp:category/>
</cp:coreProperties>
</file>