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qfKK6+DTErVMK0zRlt9pXnJehnPYBG1LmX5k1e4Y7QdKKngVh6uDHQrjpJnI4PkmkfSlvDvag2DAKtsQb28r7g==" workbookSaltValue="ir/gn4UT7AFpSF558gFc9A=="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BB10" i="4"/>
  <c r="AT10" i="4"/>
  <c r="AL10" i="4"/>
  <c r="W10" i="4"/>
  <c r="I10" i="4"/>
  <c r="B10" i="4"/>
  <c r="BB8" i="4"/>
  <c r="P8" i="4"/>
  <c r="I8" i="4"/>
  <c r="B8" i="4"/>
  <c r="B6" i="4"/>
</calcChain>
</file>

<file path=xl/sharedStrings.xml><?xml version="1.0" encoding="utf-8"?>
<sst xmlns="http://schemas.openxmlformats.org/spreadsheetml/2006/main" count="231" uniqueCount="113">
  <si>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</si>
  <si>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</si>
  <si>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</si>
  <si>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</si>
  <si>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</si>
  <si>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</si>
  <si>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</si>
  <si>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</si>
  <si>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</si>
  <si>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</si>
  <si>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</si>
  <si>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</si>
  <si>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</si>
  <si>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</si>
  <si>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</si>
  <si>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</si>
  <si>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</si>
  <si>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</si>
  <si>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</si>
  <si>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</si>
  <si>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</si>
  <si>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</si>
  <si>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</si>
  <si>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</si>
  <si>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</si>
  <si>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</si>
  <si>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</si>
  <si>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</si>
  <si>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</si>
  <si>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</si>
  <si>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</si>
  <si>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</si>
  <si>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</si>
  <si>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</si>
  <si>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</si>
  <si>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</si>
  <si>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</si>
  <si>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</si>
  <si>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</si>
  <si>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</si>
  <si>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</si>
  <si>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</si>
  <si>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</si>
  <si>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</si>
  <si>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</si>
  <si>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</si>
  <si>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</si>
  <si>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</si>
  <si>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</si>
  <si>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</si>
  <si>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</si>
  <si>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</si>
  <si>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</si>
  <si>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</si>
  <si>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</si>
  <si>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</si>
  <si>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</si>
  <si>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</si>
  <si>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</si>
  <si>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</si>
  <si>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</si>
  <si>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</si>
  <si>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</si>
  <si>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</si>
  <si>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</si>
  <si>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</si>
  <si>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</si>
  <si>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</si>
  <si>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</si>
  <si>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</si>
  <si>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</si>
  <si>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</si>
  <si>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</si>
  <si>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</si>
  <si>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</si>
  <si>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</si>
  <si>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</si>
  <si>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</si>
  <si>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</si>
  <si>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</si>
  <si>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</si>
  <si>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</si>
  <si>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</si>
  <si>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</si>
  <si>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</si>
  <si>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</si>
  <si>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</si>
  <si>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</si>
  <si>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</si>
  <si>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</si>
  <si>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</si>
  <si>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</si>
  <si>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</si>
  <si>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尾花沢市大石田町環境衛生事業組合（事業会計分）</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</si>
  <si>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</si>
  <si>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</si>
  <si>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</si>
  <si>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</si>
  <si>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</si>
  <si>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</si>
  <si>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</si>
  <si>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</si>
  <si>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</si>
  <si>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</si>
  <si>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</si>
  <si>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</si>
  <si>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</si>
  <si>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</si>
  <si>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</si>
  <si>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</si>
  <si>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①経常収支比率は100％を超え黒字ではあるが、年々指標が悪化している。経費削減にも限度があることから料金改訂を視野に入れた経営改善の時期にきている。
②累積欠損金は発生していない。
③流動比率は100％以上に加え類似団体の平均を大きく上回っている。支払い能力は十分にあるが、現金等の流動資産が減少傾向にあることが危惧される。将来を見据えた経営改善が必要である。
④企業債残高対給水収益比率は類似団体の平均より低い。全国平均並みではあるが、今後も投資規模や料金水準が適切かどうかを検証し経営改善を図る必要がある。
⑤料金回収率は年々低下してきており、今年度に於いては100％を下回っている。経常収支比率と同様に健全経営を維持するためには料金の見直しを避けては通れない。
⑥給水原価が200円の大台を超えている。経常経費(電力等)の高騰が要因とされるが、有収水量の減少が危惧される。給水人口の増加は見込めないことから料金回収率を上げる改善が必要である。
⑦施設利用率は類似団体の平均値よりも低い数値になっている。将来の給水人口の減少を踏まえて施設規模の検討(統廃合・ダウンサイジング)が必要である。
⑧有収率が全国平均から9ポイントほど下がっている。数値を向上させるために漏水等の原因調査が必要である。</t>
    <rPh sb="1" eb="3">
      <t>ケイジョウ</t>
    </rPh>
    <rPh sb="3" eb="5">
      <t>シュウシ</t>
    </rPh>
    <rPh sb="5" eb="7">
      <t>ヒリツ</t>
    </rPh>
    <rPh sb="13" eb="14">
      <t>コ</t>
    </rPh>
    <rPh sb="15" eb="17">
      <t>クロジ</t>
    </rPh>
    <rPh sb="23" eb="25">
      <t>ネンネン</t>
    </rPh>
    <rPh sb="25" eb="27">
      <t>シヒョウ</t>
    </rPh>
    <rPh sb="28" eb="30">
      <t>アッカ</t>
    </rPh>
    <rPh sb="35" eb="37">
      <t>ケイヒ</t>
    </rPh>
    <rPh sb="37" eb="39">
      <t>サクゲン</t>
    </rPh>
    <rPh sb="41" eb="43">
      <t>ゲンド</t>
    </rPh>
    <rPh sb="50" eb="52">
      <t>リョウキン</t>
    </rPh>
    <rPh sb="52" eb="54">
      <t>カイテイ</t>
    </rPh>
    <rPh sb="55" eb="57">
      <t>シヤ</t>
    </rPh>
    <rPh sb="58" eb="59">
      <t>イ</t>
    </rPh>
    <rPh sb="61" eb="63">
      <t>ケイエイ</t>
    </rPh>
    <rPh sb="63" eb="65">
      <t>カイゼン</t>
    </rPh>
    <rPh sb="66" eb="68">
      <t>ジキ</t>
    </rPh>
    <rPh sb="76" eb="78">
      <t>ルイセキ</t>
    </rPh>
    <rPh sb="78" eb="81">
      <t>ケッソンキン</t>
    </rPh>
    <rPh sb="82" eb="84">
      <t>ハッセイ</t>
    </rPh>
    <rPh sb="92" eb="94">
      <t>リュウドウ</t>
    </rPh>
    <rPh sb="94" eb="96">
      <t>ヒリツ</t>
    </rPh>
    <rPh sb="101" eb="103">
      <t>イジョウ</t>
    </rPh>
    <rPh sb="104" eb="105">
      <t>クワ</t>
    </rPh>
    <rPh sb="106" eb="108">
      <t>ルイジ</t>
    </rPh>
    <rPh sb="108" eb="110">
      <t>ダンタイ</t>
    </rPh>
    <rPh sb="111" eb="113">
      <t>ヘイキン</t>
    </rPh>
    <rPh sb="114" eb="115">
      <t>オオ</t>
    </rPh>
    <rPh sb="117" eb="119">
      <t>ウワマワ</t>
    </rPh>
    <rPh sb="124" eb="126">
      <t>シハラ</t>
    </rPh>
    <rPh sb="127" eb="129">
      <t>ノウリョク</t>
    </rPh>
    <rPh sb="130" eb="132">
      <t>ジュウブン</t>
    </rPh>
    <rPh sb="137" eb="140">
      <t>ゲンキントウ</t>
    </rPh>
    <rPh sb="141" eb="143">
      <t>リュウドウ</t>
    </rPh>
    <rPh sb="143" eb="145">
      <t>シサン</t>
    </rPh>
    <rPh sb="146" eb="148">
      <t>ゲンショウ</t>
    </rPh>
    <rPh sb="148" eb="150">
      <t>ケイコウ</t>
    </rPh>
    <rPh sb="156" eb="158">
      <t>キグ</t>
    </rPh>
    <rPh sb="162" eb="164">
      <t>ショウライ</t>
    </rPh>
    <rPh sb="165" eb="167">
      <t>ミス</t>
    </rPh>
    <rPh sb="169" eb="171">
      <t>ケイエイ</t>
    </rPh>
    <rPh sb="171" eb="173">
      <t>カイゼン</t>
    </rPh>
    <rPh sb="174" eb="176">
      <t>ヒツヨウ</t>
    </rPh>
    <rPh sb="182" eb="185">
      <t>キギョウサイ</t>
    </rPh>
    <rPh sb="185" eb="187">
      <t>ザンダカ</t>
    </rPh>
    <rPh sb="187" eb="188">
      <t>タイ</t>
    </rPh>
    <rPh sb="188" eb="190">
      <t>キュウスイ</t>
    </rPh>
    <rPh sb="190" eb="192">
      <t>シュウエキ</t>
    </rPh>
    <rPh sb="192" eb="194">
      <t>ヒリツ</t>
    </rPh>
    <rPh sb="195" eb="199">
      <t>ルイジダンタイ</t>
    </rPh>
    <rPh sb="200" eb="202">
      <t>ヘイキン</t>
    </rPh>
    <rPh sb="204" eb="205">
      <t>ヒク</t>
    </rPh>
    <rPh sb="207" eb="209">
      <t>ゼンコク</t>
    </rPh>
    <rPh sb="209" eb="211">
      <t>ヘイキン</t>
    </rPh>
    <rPh sb="211" eb="212">
      <t>ナ</t>
    </rPh>
    <rPh sb="219" eb="221">
      <t>コンゴ</t>
    </rPh>
    <rPh sb="222" eb="224">
      <t>トウシ</t>
    </rPh>
    <rPh sb="224" eb="226">
      <t>キボ</t>
    </rPh>
    <rPh sb="227" eb="229">
      <t>リョウキン</t>
    </rPh>
    <rPh sb="229" eb="231">
      <t>スイジュン</t>
    </rPh>
    <rPh sb="232" eb="234">
      <t>テキセツ</t>
    </rPh>
    <rPh sb="239" eb="241">
      <t>ケンショウ</t>
    </rPh>
    <rPh sb="242" eb="244">
      <t>ケイエイ</t>
    </rPh>
    <rPh sb="244" eb="246">
      <t>カイゼン</t>
    </rPh>
    <rPh sb="247" eb="248">
      <t>ハカ</t>
    </rPh>
    <rPh sb="249" eb="251">
      <t>ヒツヨウ</t>
    </rPh>
    <rPh sb="257" eb="259">
      <t>リョウキン</t>
    </rPh>
    <rPh sb="259" eb="262">
      <t>カイシュウリツ</t>
    </rPh>
    <rPh sb="263" eb="265">
      <t>ネンネン</t>
    </rPh>
    <rPh sb="265" eb="267">
      <t>テイカ</t>
    </rPh>
    <rPh sb="274" eb="277">
      <t>コンネンド</t>
    </rPh>
    <rPh sb="278" eb="279">
      <t>オ</t>
    </rPh>
    <rPh sb="287" eb="289">
      <t>シタマワ</t>
    </rPh>
    <rPh sb="294" eb="296">
      <t>ケイジョウ</t>
    </rPh>
    <rPh sb="296" eb="298">
      <t>シュウシ</t>
    </rPh>
    <rPh sb="298" eb="300">
      <t>ヒリツ</t>
    </rPh>
    <rPh sb="301" eb="303">
      <t>ドウヨウ</t>
    </rPh>
    <rPh sb="304" eb="306">
      <t>ケンゼン</t>
    </rPh>
    <rPh sb="306" eb="308">
      <t>ケイエイ</t>
    </rPh>
    <rPh sb="309" eb="311">
      <t>イジ</t>
    </rPh>
    <rPh sb="317" eb="319">
      <t>リョウキン</t>
    </rPh>
    <rPh sb="335" eb="337">
      <t>キュウスイ</t>
    </rPh>
    <rPh sb="337" eb="339">
      <t>ゲンカ</t>
    </rPh>
    <rPh sb="343" eb="344">
      <t>エン</t>
    </rPh>
    <rPh sb="345" eb="347">
      <t>オオダイ</t>
    </rPh>
    <rPh sb="348" eb="349">
      <t>コ</t>
    </rPh>
    <rPh sb="354" eb="358">
      <t>ケイジョウケイヒ</t>
    </rPh>
    <rPh sb="359" eb="361">
      <t>デンリョク</t>
    </rPh>
    <rPh sb="361" eb="362">
      <t>トウ</t>
    </rPh>
    <rPh sb="364" eb="366">
      <t>コウトウ</t>
    </rPh>
    <rPh sb="367" eb="369">
      <t>ヨウイン</t>
    </rPh>
    <rPh sb="375" eb="376">
      <t>ユウ</t>
    </rPh>
    <rPh sb="376" eb="377">
      <t>シュウ</t>
    </rPh>
    <rPh sb="377" eb="379">
      <t>スイリョウ</t>
    </rPh>
    <rPh sb="380" eb="382">
      <t>ゲンショウ</t>
    </rPh>
    <rPh sb="383" eb="385">
      <t>キグ</t>
    </rPh>
    <rPh sb="389" eb="391">
      <t>キュウスイ</t>
    </rPh>
    <rPh sb="391" eb="393">
      <t>ジンコウ</t>
    </rPh>
    <rPh sb="394" eb="396">
      <t>ゾウカ</t>
    </rPh>
    <rPh sb="397" eb="399">
      <t>ミコ</t>
    </rPh>
    <rPh sb="406" eb="408">
      <t>リョウキン</t>
    </rPh>
    <rPh sb="408" eb="411">
      <t>カイシュウリツ</t>
    </rPh>
    <rPh sb="412" eb="413">
      <t>ア</t>
    </rPh>
    <rPh sb="415" eb="417">
      <t>カイゼン</t>
    </rPh>
    <rPh sb="418" eb="420">
      <t>ヒツヨウ</t>
    </rPh>
    <rPh sb="426" eb="428">
      <t>シセツ</t>
    </rPh>
    <rPh sb="428" eb="431">
      <t>リヨウリツ</t>
    </rPh>
    <rPh sb="432" eb="434">
      <t>ルイジ</t>
    </rPh>
    <rPh sb="434" eb="436">
      <t>ダンタイ</t>
    </rPh>
    <rPh sb="437" eb="439">
      <t>ヘイキン</t>
    </rPh>
    <rPh sb="439" eb="440">
      <t>チ</t>
    </rPh>
    <rPh sb="443" eb="444">
      <t>ヒク</t>
    </rPh>
    <rPh sb="445" eb="447">
      <t>スウチ</t>
    </rPh>
    <rPh sb="454" eb="456">
      <t>ショウライ</t>
    </rPh>
    <rPh sb="457" eb="459">
      <t>キュウスイ</t>
    </rPh>
    <rPh sb="459" eb="461">
      <t>ジンコウ</t>
    </rPh>
    <rPh sb="462" eb="464">
      <t>ゲンショウ</t>
    </rPh>
    <rPh sb="465" eb="466">
      <t>フ</t>
    </rPh>
    <rPh sb="469" eb="471">
      <t>シセツ</t>
    </rPh>
    <rPh sb="471" eb="473">
      <t>キボ</t>
    </rPh>
    <rPh sb="474" eb="476">
      <t>ケントウ</t>
    </rPh>
    <rPh sb="477" eb="480">
      <t>トウハイゴウ</t>
    </rPh>
    <rPh sb="491" eb="493">
      <t>ヒツヨウ</t>
    </rPh>
    <rPh sb="499" eb="501">
      <t>ユウシュウ</t>
    </rPh>
    <rPh sb="501" eb="502">
      <t>リツ</t>
    </rPh>
    <rPh sb="503" eb="505">
      <t>ゼンコク</t>
    </rPh>
    <rPh sb="505" eb="507">
      <t>ヘイキン</t>
    </rPh>
    <rPh sb="516" eb="517">
      <t>サ</t>
    </rPh>
    <rPh sb="523" eb="525">
      <t>スウチ</t>
    </rPh>
    <rPh sb="526" eb="528">
      <t>コウジョウ</t>
    </rPh>
    <rPh sb="534" eb="536">
      <t>ロウスイ</t>
    </rPh>
    <rPh sb="536" eb="537">
      <t>トウ</t>
    </rPh>
    <rPh sb="538" eb="540">
      <t>ゲンイン</t>
    </rPh>
    <rPh sb="540" eb="542">
      <t>チョウサ</t>
    </rPh>
    <rPh sb="543" eb="545">
      <t>ヒツヨウ</t>
    </rPh>
    <phoneticPr fontId="4"/>
  </si>
  <si>
    <t>①有形固定資産減価償却率と②管渠経年化率(グラフ誤り：5.71％⇒40.33％)は年々指標が漸増している。特に法定耐用年数を経過した管路が全対の4割を占めている。③管路更新率(グラフ誤り：0.00％⇒0.77％)は全国平均を上回っているが、すべての管路を更新するには130年程掛かる計算になる。かなりのスローペースである。財源の確保を踏まえて計画的かつ効率的な更新が求められる。</t>
    <rPh sb="1" eb="3">
      <t>ユウケイ</t>
    </rPh>
    <rPh sb="3" eb="5">
      <t>コテイ</t>
    </rPh>
    <rPh sb="5" eb="7">
      <t>シサン</t>
    </rPh>
    <rPh sb="7" eb="9">
      <t>ゲンカ</t>
    </rPh>
    <rPh sb="9" eb="11">
      <t>ショウキャク</t>
    </rPh>
    <rPh sb="11" eb="12">
      <t>リツ</t>
    </rPh>
    <rPh sb="14" eb="16">
      <t>カンキョ</t>
    </rPh>
    <rPh sb="16" eb="18">
      <t>ケイネン</t>
    </rPh>
    <rPh sb="18" eb="20">
      <t>カリツ</t>
    </rPh>
    <rPh sb="24" eb="25">
      <t>アヤマ</t>
    </rPh>
    <rPh sb="41" eb="43">
      <t>ネンネン</t>
    </rPh>
    <rPh sb="43" eb="45">
      <t>シヒョウ</t>
    </rPh>
    <rPh sb="46" eb="48">
      <t>ゼンゾウ</t>
    </rPh>
    <rPh sb="53" eb="54">
      <t>トク</t>
    </rPh>
    <rPh sb="55" eb="57">
      <t>ホウテイ</t>
    </rPh>
    <rPh sb="57" eb="61">
      <t>タイヨウネンスウ</t>
    </rPh>
    <rPh sb="62" eb="64">
      <t>ケイカ</t>
    </rPh>
    <rPh sb="66" eb="68">
      <t>カンロ</t>
    </rPh>
    <rPh sb="69" eb="70">
      <t>ゼン</t>
    </rPh>
    <rPh sb="70" eb="71">
      <t>タイ</t>
    </rPh>
    <rPh sb="73" eb="74">
      <t>ワリ</t>
    </rPh>
    <rPh sb="75" eb="76">
      <t>シ</t>
    </rPh>
    <rPh sb="82" eb="84">
      <t>カンロ</t>
    </rPh>
    <rPh sb="84" eb="86">
      <t>コウシン</t>
    </rPh>
    <rPh sb="86" eb="87">
      <t>リツ</t>
    </rPh>
    <rPh sb="91" eb="92">
      <t>アヤマ</t>
    </rPh>
    <rPh sb="107" eb="109">
      <t>ゼンコク</t>
    </rPh>
    <rPh sb="109" eb="111">
      <t>ヘイキン</t>
    </rPh>
    <rPh sb="124" eb="126">
      <t>カンロ</t>
    </rPh>
    <rPh sb="127" eb="129">
      <t>コウシン</t>
    </rPh>
    <rPh sb="136" eb="137">
      <t>ネン</t>
    </rPh>
    <rPh sb="137" eb="138">
      <t>ホド</t>
    </rPh>
    <rPh sb="138" eb="139">
      <t>カ</t>
    </rPh>
    <rPh sb="141" eb="143">
      <t>ケイサン</t>
    </rPh>
    <rPh sb="161" eb="163">
      <t>ザイゲン</t>
    </rPh>
    <rPh sb="164" eb="166">
      <t>カクホ</t>
    </rPh>
    <rPh sb="167" eb="168">
      <t>フ</t>
    </rPh>
    <rPh sb="171" eb="174">
      <t>ケイカクテキ</t>
    </rPh>
    <rPh sb="176" eb="179">
      <t>コウリツテキ</t>
    </rPh>
    <rPh sb="180" eb="182">
      <t>コウシン</t>
    </rPh>
    <rPh sb="183" eb="184">
      <t>モト</t>
    </rPh>
    <phoneticPr fontId="4"/>
  </si>
  <si>
    <t>黒字経営であるが給水人口の減少に歯止めが効かないことから将来の見通しは明るくない。加えて、料金回収率が年々悪化してきており、今年度は100％を下回った。物価高騰が一つの要因と挙げられるが、いずれにしても適切な料金収入の確保が必要である。
施設の老朽化が進んでおり、特に全管路延長の4割が法廷耐用年数を超えている。安全、安定、安心な水道水を供給するためにも計画的に更新を行うとともに給水人口の減少を踏まえた施設規模の検討が必要である。</t>
    <rPh sb="0" eb="2">
      <t>クロジ</t>
    </rPh>
    <rPh sb="2" eb="4">
      <t>ケイエイ</t>
    </rPh>
    <rPh sb="8" eb="10">
      <t>キュウスイ</t>
    </rPh>
    <rPh sb="10" eb="12">
      <t>ジンコウ</t>
    </rPh>
    <rPh sb="13" eb="15">
      <t>ゲンショウ</t>
    </rPh>
    <rPh sb="16" eb="18">
      <t>ハド</t>
    </rPh>
    <rPh sb="20" eb="21">
      <t>キ</t>
    </rPh>
    <rPh sb="28" eb="30">
      <t>ショウライ</t>
    </rPh>
    <rPh sb="31" eb="33">
      <t>ミトオ</t>
    </rPh>
    <rPh sb="35" eb="36">
      <t>アカ</t>
    </rPh>
    <rPh sb="41" eb="42">
      <t>クワ</t>
    </rPh>
    <rPh sb="45" eb="47">
      <t>リョウキン</t>
    </rPh>
    <rPh sb="47" eb="50">
      <t>カイシュウリツ</t>
    </rPh>
    <rPh sb="51" eb="53">
      <t>ネンネン</t>
    </rPh>
    <rPh sb="53" eb="55">
      <t>アッカ</t>
    </rPh>
    <rPh sb="62" eb="65">
      <t>コンネンド</t>
    </rPh>
    <rPh sb="71" eb="73">
      <t>シタマワ</t>
    </rPh>
    <rPh sb="81" eb="82">
      <t>ヒト</t>
    </rPh>
    <rPh sb="87" eb="88">
      <t>ア</t>
    </rPh>
    <rPh sb="141" eb="142">
      <t>ワリ</t>
    </rPh>
    <rPh sb="156" eb="158">
      <t>アンゼン</t>
    </rPh>
    <rPh sb="159" eb="161">
      <t>アンテイ</t>
    </rPh>
    <rPh sb="162" eb="164">
      <t>アンシン</t>
    </rPh>
    <rPh sb="165" eb="168">
      <t>スイドウスイ</t>
    </rPh>
    <rPh sb="169" eb="171">
      <t>キョウキュウ</t>
    </rPh>
    <rPh sb="177" eb="180">
      <t>ケイカクテキ</t>
    </rPh>
    <rPh sb="181" eb="183">
      <t>コウシン</t>
    </rPh>
    <rPh sb="184" eb="185">
      <t>オコナ</t>
    </rPh>
    <rPh sb="190" eb="192">
      <t>キュウスイ</t>
    </rPh>
    <rPh sb="192" eb="194">
      <t>ジンコウ</t>
    </rPh>
    <rPh sb="195" eb="197">
      <t>ゲンショウ</t>
    </rPh>
    <rPh sb="198" eb="199">
      <t>フ</t>
    </rPh>
    <rPh sb="202" eb="204">
      <t>シセツ</t>
    </rPh>
    <rPh sb="204" eb="206">
      <t>キボ</t>
    </rPh>
    <rPh sb="207" eb="209">
      <t>ケントウ</t>
    </rPh>
    <rPh sb="210" eb="2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</si>
</sst>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0.56999999999999995</c:v>
                </c:pt>
                <c:pt idx="1">
                  <c:v>0.49</c:v>
                </c:pt>
                <c:pt idx="2">
                  <c:v>0.94</c:v>
                </c:pt>
                <c:pt idx="3">
                  <c:v>0.67</c:v>
                </c:pt>
                <c:pt idx="4" formatCode="#,##0.00;&quot;△&quot;#,##0.00">
                  <c:v>0</c:v>
                </c:pt>
              </c:numCache>
            </c:numRef>
          </c:val>
          <c:extLst>
            <c:ext xmlns:c16="http://schemas.microsoft.com/office/drawing/2014/chart" uri="{C3380CC4-5D6E-409C-BE32-E72D297353CC}">
              <c16:uniqueId val="{00000000-6B7F-495D-9079-12DF1367E6E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6B7F-495D-9079-12DF1367E6E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51.68</c:v>
                </c:pt>
                <c:pt idx="1">
                  <c:v>52.2</c:v>
                </c:pt>
                <c:pt idx="2">
                  <c:v>52.52</c:v>
                </c:pt>
                <c:pt idx="3">
                  <c:v>49.42</c:v>
                </c:pt>
                <c:pt idx="4">
                  <c:v>48.48</c:v>
                </c:pt>
              </c:numCache>
            </c:numRef>
          </c:val>
          <c:extLst>
            <c:ext xmlns:c16="http://schemas.microsoft.com/office/drawing/2014/chart" uri="{C3380CC4-5D6E-409C-BE32-E72D297353CC}">
              <c16:uniqueId val="{00000000-5AAA-49A2-A4D1-841B91C9F26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5AAA-49A2-A4D1-841B91C9F26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82.9</c:v>
                </c:pt>
                <c:pt idx="1">
                  <c:v>80.28</c:v>
                </c:pt>
                <c:pt idx="2">
                  <c:v>80.400000000000006</c:v>
                </c:pt>
                <c:pt idx="3">
                  <c:v>82.46</c:v>
                </c:pt>
                <c:pt idx="4">
                  <c:v>80.650000000000006</c:v>
                </c:pt>
              </c:numCache>
            </c:numRef>
          </c:val>
          <c:extLst>
            <c:ext xmlns:c16="http://schemas.microsoft.com/office/drawing/2014/chart" uri="{C3380CC4-5D6E-409C-BE32-E72D297353CC}">
              <c16:uniqueId val="{00000000-69C8-4481-9517-6B035481C3E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69C8-4481-9517-6B035481C3E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123.25</c:v>
                </c:pt>
                <c:pt idx="1">
                  <c:v>119.42</c:v>
                </c:pt>
                <c:pt idx="2">
                  <c:v>122.86</c:v>
                </c:pt>
                <c:pt idx="3">
                  <c:v>111.9</c:v>
                </c:pt>
                <c:pt idx="4">
                  <c:v>106.93</c:v>
                </c:pt>
              </c:numCache>
            </c:numRef>
          </c:val>
          <c:extLst>
            <c:ext xmlns:c16="http://schemas.microsoft.com/office/drawing/2014/chart" uri="{C3380CC4-5D6E-409C-BE32-E72D297353CC}">
              <c16:uniqueId val="{00000000-48E0-418F-810B-49E5854D0F3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48E0-418F-810B-49E5854D0F3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48.39</c:v>
                </c:pt>
                <c:pt idx="1">
                  <c:v>48.73</c:v>
                </c:pt>
                <c:pt idx="2">
                  <c:v>49.61</c:v>
                </c:pt>
                <c:pt idx="3">
                  <c:v>50.41</c:v>
                </c:pt>
                <c:pt idx="4">
                  <c:v>51.01</c:v>
                </c:pt>
              </c:numCache>
            </c:numRef>
          </c:val>
          <c:extLst>
            <c:ext xmlns:c16="http://schemas.microsoft.com/office/drawing/2014/chart" uri="{C3380CC4-5D6E-409C-BE32-E72D297353CC}">
              <c16:uniqueId val="{00000000-F953-473D-AF8E-210CCE0E77D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F953-473D-AF8E-210CCE0E77D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29.21</c:v>
                </c:pt>
                <c:pt idx="1">
                  <c:v>30.89</c:v>
                </c:pt>
                <c:pt idx="2">
                  <c:v>33.409999999999997</c:v>
                </c:pt>
                <c:pt idx="3">
                  <c:v>33.99</c:v>
                </c:pt>
                <c:pt idx="4">
                  <c:v>5.71</c:v>
                </c:pt>
              </c:numCache>
            </c:numRef>
          </c:val>
          <c:extLst>
            <c:ext xmlns:c16="http://schemas.microsoft.com/office/drawing/2014/chart" uri="{C3380CC4-5D6E-409C-BE32-E72D297353CC}">
              <c16:uniqueId val="{00000000-0E3C-4D18-85B0-B08B09446DC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0E3C-4D18-85B0-B08B09446DC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2A-4FE0-8FDD-0776BE67A5C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C32A-4FE0-8FDD-0776BE67A5C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526.54999999999995</c:v>
                </c:pt>
                <c:pt idx="1">
                  <c:v>628.04</c:v>
                </c:pt>
                <c:pt idx="2">
                  <c:v>565.34</c:v>
                </c:pt>
                <c:pt idx="3">
                  <c:v>602.66999999999996</c:v>
                </c:pt>
                <c:pt idx="4">
                  <c:v>478.86</c:v>
                </c:pt>
              </c:numCache>
            </c:numRef>
          </c:val>
          <c:extLst>
            <c:ext xmlns:c16="http://schemas.microsoft.com/office/drawing/2014/chart" uri="{C3380CC4-5D6E-409C-BE32-E72D297353CC}">
              <c16:uniqueId val="{00000000-DE15-46B0-9A72-CD74F45F310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DE15-46B0-9A72-CD74F45F310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300.7</c:v>
                </c:pt>
                <c:pt idx="1">
                  <c:v>291.37</c:v>
                </c:pt>
                <c:pt idx="2">
                  <c:v>270.77</c:v>
                </c:pt>
                <c:pt idx="3">
                  <c:v>261.45999999999998</c:v>
                </c:pt>
                <c:pt idx="4">
                  <c:v>275.76</c:v>
                </c:pt>
              </c:numCache>
            </c:numRef>
          </c:val>
          <c:extLst>
            <c:ext xmlns:c16="http://schemas.microsoft.com/office/drawing/2014/chart" uri="{C3380CC4-5D6E-409C-BE32-E72D297353CC}">
              <c16:uniqueId val="{00000000-7ED6-4A9D-828A-6822C7E1D9A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7ED6-4A9D-828A-6822C7E1D9A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120.6</c:v>
                </c:pt>
                <c:pt idx="1">
                  <c:v>113.28</c:v>
                </c:pt>
                <c:pt idx="2">
                  <c:v>120.29</c:v>
                </c:pt>
                <c:pt idx="3">
                  <c:v>107.73</c:v>
                </c:pt>
                <c:pt idx="4">
                  <c:v>93.73</c:v>
                </c:pt>
              </c:numCache>
            </c:numRef>
          </c:val>
          <c:extLst>
            <c:ext xmlns:c16="http://schemas.microsoft.com/office/drawing/2014/chart" uri="{C3380CC4-5D6E-409C-BE32-E72D297353CC}">
              <c16:uniqueId val="{00000000-D35F-46C7-BED0-298EED69C07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D35F-46C7-BED0-298EED69C07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169.24</c:v>
                </c:pt>
                <c:pt idx="1">
                  <c:v>179.85</c:v>
                </c:pt>
                <c:pt idx="2">
                  <c:v>169.93</c:v>
                </c:pt>
                <c:pt idx="3">
                  <c:v>190.01</c:v>
                </c:pt>
                <c:pt idx="4">
                  <c:v>200.48</c:v>
                </c:pt>
              </c:numCache>
            </c:numRef>
          </c:val>
          <c:extLst>
            <c:ext xmlns:c16="http://schemas.microsoft.com/office/drawing/2014/chart" uri="{C3380CC4-5D6E-409C-BE32-E72D297353CC}">
              <c16:uniqueId val="{00000000-1237-4D5B-ADF0-61B4BD83768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1237-4D5B-ADF0-61B4BD83768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山形県　尾花沢市大石田町環境衛生事業組合（事業会計分）</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t="str">
        <f>データ!$R$6</f>
        <v>-</v>
      </c>
      <c r="AM8" s="65"/>
      <c r="AN8" s="65"/>
      <c r="AO8" s="65"/>
      <c r="AP8" s="65"/>
      <c r="AQ8" s="65"/>
      <c r="AR8" s="65"/>
      <c r="AS8" s="65"/>
      <c r="AT8" s="36" t="str">
        <f>データ!$S$6</f>
        <v>-</v>
      </c>
      <c r="AU8" s="37"/>
      <c r="AV8" s="37"/>
      <c r="AW8" s="37"/>
      <c r="AX8" s="37"/>
      <c r="AY8" s="37"/>
      <c r="AZ8" s="37"/>
      <c r="BA8" s="37"/>
      <c r="BB8" s="54" t="str">
        <f>データ!$T$6</f>
        <v>-</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82.32</v>
      </c>
      <c r="J10" s="37"/>
      <c r="K10" s="37"/>
      <c r="L10" s="37"/>
      <c r="M10" s="37"/>
      <c r="N10" s="37"/>
      <c r="O10" s="64"/>
      <c r="P10" s="54">
        <f>データ!$P$6</f>
        <v>75.5</v>
      </c>
      <c r="Q10" s="54"/>
      <c r="R10" s="54"/>
      <c r="S10" s="54"/>
      <c r="T10" s="54"/>
      <c r="U10" s="54"/>
      <c r="V10" s="54"/>
      <c r="W10" s="65">
        <f>データ!$Q$6</f>
        <v>4400</v>
      </c>
      <c r="X10" s="65"/>
      <c r="Y10" s="65"/>
      <c r="Z10" s="65"/>
      <c r="AA10" s="65"/>
      <c r="AB10" s="65"/>
      <c r="AC10" s="65"/>
      <c r="AD10" s="2"/>
      <c r="AE10" s="2"/>
      <c r="AF10" s="2"/>
      <c r="AG10" s="2"/>
      <c r="AH10" s="2"/>
      <c r="AI10" s="2"/>
      <c r="AJ10" s="2"/>
      <c r="AK10" s="2"/>
      <c r="AL10" s="65">
        <f>データ!$U$6</f>
        <v>15038</v>
      </c>
      <c r="AM10" s="65"/>
      <c r="AN10" s="65"/>
      <c r="AO10" s="65"/>
      <c r="AP10" s="65"/>
      <c r="AQ10" s="65"/>
      <c r="AR10" s="65"/>
      <c r="AS10" s="65"/>
      <c r="AT10" s="36">
        <f>データ!$V$6</f>
        <v>58.88</v>
      </c>
      <c r="AU10" s="37"/>
      <c r="AV10" s="37"/>
      <c r="AW10" s="37"/>
      <c r="AX10" s="37"/>
      <c r="AY10" s="37"/>
      <c r="AZ10" s="37"/>
      <c r="BA10" s="37"/>
      <c r="BB10" s="54">
        <f>データ!$W$6</f>
        <v>255.4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njs99Gy7iRTfZOHHAKng6i03lzPA2FoNKUX3fsNnYCmnWmHRD1Fyjk/XiPrTlpD1au+xPpVuH/3f2obp+VCfUg==" saltValue="GVB93rzdbOeKQXskEhfVE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69663</v>
      </c>
      <c r="D6" s="20">
        <f t="shared" si="3"/>
        <v>46</v>
      </c>
      <c r="E6" s="20">
        <f t="shared" si="3"/>
        <v>1</v>
      </c>
      <c r="F6" s="20">
        <f t="shared" si="3"/>
        <v>0</v>
      </c>
      <c r="G6" s="20">
        <f t="shared" si="3"/>
        <v>1</v>
      </c>
      <c r="H6" s="20" t="str">
        <f t="shared" si="3"/>
        <v>山形県　尾花沢市大石田町環境衛生事業組合（事業会計分）</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82.32</v>
      </c>
      <c r="P6" s="21">
        <f t="shared" si="3"/>
        <v>75.5</v>
      </c>
      <c r="Q6" s="21">
        <f t="shared" si="3"/>
        <v>4400</v>
      </c>
      <c r="R6" s="21" t="str">
        <f t="shared" si="3"/>
        <v>-</v>
      </c>
      <c r="S6" s="21" t="str">
        <f t="shared" si="3"/>
        <v>-</v>
      </c>
      <c r="T6" s="21" t="str">
        <f t="shared" si="3"/>
        <v>-</v>
      </c>
      <c r="U6" s="21">
        <f t="shared" si="3"/>
        <v>15038</v>
      </c>
      <c r="V6" s="21">
        <f t="shared" si="3"/>
        <v>58.88</v>
      </c>
      <c r="W6" s="21">
        <f t="shared" si="3"/>
        <v>255.4</v>
      </c>
      <c r="X6" s="22">
        <f>IF(X7="",NA(),X7)</f>
        <v>123.25</v>
      </c>
      <c r="Y6" s="22">
        <f t="shared" ref="Y6:AG6" si="4">IF(Y7="",NA(),Y7)</f>
        <v>119.42</v>
      </c>
      <c r="Z6" s="22">
        <f t="shared" si="4"/>
        <v>122.86</v>
      </c>
      <c r="AA6" s="22">
        <f t="shared" si="4"/>
        <v>111.9</v>
      </c>
      <c r="AB6" s="22">
        <f t="shared" si="4"/>
        <v>106.93</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526.54999999999995</v>
      </c>
      <c r="AU6" s="22">
        <f t="shared" ref="AU6:BC6" si="6">IF(AU7="",NA(),AU7)</f>
        <v>628.04</v>
      </c>
      <c r="AV6" s="22">
        <f t="shared" si="6"/>
        <v>565.34</v>
      </c>
      <c r="AW6" s="22">
        <f t="shared" si="6"/>
        <v>602.66999999999996</v>
      </c>
      <c r="AX6" s="22">
        <f t="shared" si="6"/>
        <v>478.86</v>
      </c>
      <c r="AY6" s="22">
        <f t="shared" si="6"/>
        <v>379.08</v>
      </c>
      <c r="AZ6" s="22">
        <f t="shared" si="6"/>
        <v>367.55</v>
      </c>
      <c r="BA6" s="22">
        <f t="shared" si="6"/>
        <v>378.56</v>
      </c>
      <c r="BB6" s="22">
        <f t="shared" si="6"/>
        <v>364.46</v>
      </c>
      <c r="BC6" s="22">
        <f t="shared" si="6"/>
        <v>338.89</v>
      </c>
      <c r="BD6" s="21" t="str">
        <f>IF(BD7="","",IF(BD7="-","【-】","【"&amp;SUBSTITUTE(TEXT(BD7,"#,##0.00"),"-","△")&amp;"】"))</f>
        <v>【243.36】</v>
      </c>
      <c r="BE6" s="22">
        <f>IF(BE7="",NA(),BE7)</f>
        <v>300.7</v>
      </c>
      <c r="BF6" s="22">
        <f t="shared" ref="BF6:BN6" si="7">IF(BF7="",NA(),BF7)</f>
        <v>291.37</v>
      </c>
      <c r="BG6" s="22">
        <f t="shared" si="7"/>
        <v>270.77</v>
      </c>
      <c r="BH6" s="22">
        <f t="shared" si="7"/>
        <v>261.45999999999998</v>
      </c>
      <c r="BI6" s="22">
        <f t="shared" si="7"/>
        <v>275.76</v>
      </c>
      <c r="BJ6" s="22">
        <f t="shared" si="7"/>
        <v>398.98</v>
      </c>
      <c r="BK6" s="22">
        <f t="shared" si="7"/>
        <v>418.68</v>
      </c>
      <c r="BL6" s="22">
        <f t="shared" si="7"/>
        <v>395.68</v>
      </c>
      <c r="BM6" s="22">
        <f t="shared" si="7"/>
        <v>403.72</v>
      </c>
      <c r="BN6" s="22">
        <f t="shared" si="7"/>
        <v>400.21</v>
      </c>
      <c r="BO6" s="21" t="str">
        <f>IF(BO7="","",IF(BO7="-","【-】","【"&amp;SUBSTITUTE(TEXT(BO7,"#,##0.00"),"-","△")&amp;"】"))</f>
        <v>【265.93】</v>
      </c>
      <c r="BP6" s="22">
        <f>IF(BP7="",NA(),BP7)</f>
        <v>120.6</v>
      </c>
      <c r="BQ6" s="22">
        <f t="shared" ref="BQ6:BY6" si="8">IF(BQ7="",NA(),BQ7)</f>
        <v>113.28</v>
      </c>
      <c r="BR6" s="22">
        <f t="shared" si="8"/>
        <v>120.29</v>
      </c>
      <c r="BS6" s="22">
        <f t="shared" si="8"/>
        <v>107.73</v>
      </c>
      <c r="BT6" s="22">
        <f t="shared" si="8"/>
        <v>93.73</v>
      </c>
      <c r="BU6" s="22">
        <f t="shared" si="8"/>
        <v>98.64</v>
      </c>
      <c r="BV6" s="22">
        <f t="shared" si="8"/>
        <v>94.78</v>
      </c>
      <c r="BW6" s="22">
        <f t="shared" si="8"/>
        <v>97.59</v>
      </c>
      <c r="BX6" s="22">
        <f t="shared" si="8"/>
        <v>92.17</v>
      </c>
      <c r="BY6" s="22">
        <f t="shared" si="8"/>
        <v>92.83</v>
      </c>
      <c r="BZ6" s="21" t="str">
        <f>IF(BZ7="","",IF(BZ7="-","【-】","【"&amp;SUBSTITUTE(TEXT(BZ7,"#,##0.00"),"-","△")&amp;"】"))</f>
        <v>【97.82】</v>
      </c>
      <c r="CA6" s="22">
        <f>IF(CA7="",NA(),CA7)</f>
        <v>169.24</v>
      </c>
      <c r="CB6" s="22">
        <f t="shared" ref="CB6:CJ6" si="9">IF(CB7="",NA(),CB7)</f>
        <v>179.85</v>
      </c>
      <c r="CC6" s="22">
        <f t="shared" si="9"/>
        <v>169.93</v>
      </c>
      <c r="CD6" s="22">
        <f t="shared" si="9"/>
        <v>190.01</v>
      </c>
      <c r="CE6" s="22">
        <f t="shared" si="9"/>
        <v>200.48</v>
      </c>
      <c r="CF6" s="22">
        <f t="shared" si="9"/>
        <v>178.92</v>
      </c>
      <c r="CG6" s="22">
        <f t="shared" si="9"/>
        <v>181.3</v>
      </c>
      <c r="CH6" s="22">
        <f t="shared" si="9"/>
        <v>181.71</v>
      </c>
      <c r="CI6" s="22">
        <f t="shared" si="9"/>
        <v>188.51</v>
      </c>
      <c r="CJ6" s="22">
        <f t="shared" si="9"/>
        <v>189.43</v>
      </c>
      <c r="CK6" s="21" t="str">
        <f>IF(CK7="","",IF(CK7="-","【-】","【"&amp;SUBSTITUTE(TEXT(CK7,"#,##0.00"),"-","△")&amp;"】"))</f>
        <v>【177.56】</v>
      </c>
      <c r="CL6" s="22">
        <f>IF(CL7="",NA(),CL7)</f>
        <v>51.68</v>
      </c>
      <c r="CM6" s="22">
        <f t="shared" ref="CM6:CU6" si="10">IF(CM7="",NA(),CM7)</f>
        <v>52.2</v>
      </c>
      <c r="CN6" s="22">
        <f t="shared" si="10"/>
        <v>52.52</v>
      </c>
      <c r="CO6" s="22">
        <f t="shared" si="10"/>
        <v>49.42</v>
      </c>
      <c r="CP6" s="22">
        <f t="shared" si="10"/>
        <v>48.48</v>
      </c>
      <c r="CQ6" s="22">
        <f t="shared" si="10"/>
        <v>55.14</v>
      </c>
      <c r="CR6" s="22">
        <f t="shared" si="10"/>
        <v>55.89</v>
      </c>
      <c r="CS6" s="22">
        <f t="shared" si="10"/>
        <v>55.72</v>
      </c>
      <c r="CT6" s="22">
        <f t="shared" si="10"/>
        <v>55.31</v>
      </c>
      <c r="CU6" s="22">
        <f t="shared" si="10"/>
        <v>55.14</v>
      </c>
      <c r="CV6" s="21" t="str">
        <f>IF(CV7="","",IF(CV7="-","【-】","【"&amp;SUBSTITUTE(TEXT(CV7,"#,##0.00"),"-","△")&amp;"】"))</f>
        <v>【59.81】</v>
      </c>
      <c r="CW6" s="22">
        <f>IF(CW7="",NA(),CW7)</f>
        <v>82.9</v>
      </c>
      <c r="CX6" s="22">
        <f t="shared" ref="CX6:DF6" si="11">IF(CX7="",NA(),CX7)</f>
        <v>80.28</v>
      </c>
      <c r="CY6" s="22">
        <f t="shared" si="11"/>
        <v>80.400000000000006</v>
      </c>
      <c r="CZ6" s="22">
        <f t="shared" si="11"/>
        <v>82.46</v>
      </c>
      <c r="DA6" s="22">
        <f t="shared" si="11"/>
        <v>80.650000000000006</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48.39</v>
      </c>
      <c r="DI6" s="22">
        <f t="shared" ref="DI6:DQ6" si="12">IF(DI7="",NA(),DI7)</f>
        <v>48.73</v>
      </c>
      <c r="DJ6" s="22">
        <f t="shared" si="12"/>
        <v>49.61</v>
      </c>
      <c r="DK6" s="22">
        <f t="shared" si="12"/>
        <v>50.41</v>
      </c>
      <c r="DL6" s="22">
        <f t="shared" si="12"/>
        <v>51.01</v>
      </c>
      <c r="DM6" s="22">
        <f t="shared" si="12"/>
        <v>49.92</v>
      </c>
      <c r="DN6" s="22">
        <f t="shared" si="12"/>
        <v>50.63</v>
      </c>
      <c r="DO6" s="22">
        <f t="shared" si="12"/>
        <v>51.29</v>
      </c>
      <c r="DP6" s="22">
        <f t="shared" si="12"/>
        <v>52.2</v>
      </c>
      <c r="DQ6" s="22">
        <f t="shared" si="12"/>
        <v>52.7</v>
      </c>
      <c r="DR6" s="21" t="str">
        <f>IF(DR7="","",IF(DR7="-","【-】","【"&amp;SUBSTITUTE(TEXT(DR7,"#,##0.00"),"-","△")&amp;"】"))</f>
        <v>【52.02】</v>
      </c>
      <c r="DS6" s="22">
        <f>IF(DS7="",NA(),DS7)</f>
        <v>29.21</v>
      </c>
      <c r="DT6" s="22">
        <f t="shared" ref="DT6:EB6" si="13">IF(DT7="",NA(),DT7)</f>
        <v>30.89</v>
      </c>
      <c r="DU6" s="22">
        <f t="shared" si="13"/>
        <v>33.409999999999997</v>
      </c>
      <c r="DV6" s="22">
        <f t="shared" si="13"/>
        <v>33.99</v>
      </c>
      <c r="DW6" s="22">
        <f t="shared" si="13"/>
        <v>5.71</v>
      </c>
      <c r="DX6" s="22">
        <f t="shared" si="13"/>
        <v>16.88</v>
      </c>
      <c r="DY6" s="22">
        <f t="shared" si="13"/>
        <v>18.28</v>
      </c>
      <c r="DZ6" s="22">
        <f t="shared" si="13"/>
        <v>19.61</v>
      </c>
      <c r="EA6" s="22">
        <f t="shared" si="13"/>
        <v>20.73</v>
      </c>
      <c r="EB6" s="22">
        <f t="shared" si="13"/>
        <v>22.86</v>
      </c>
      <c r="EC6" s="21" t="str">
        <f>IF(EC7="","",IF(EC7="-","【-】","【"&amp;SUBSTITUTE(TEXT(EC7,"#,##0.00"),"-","△")&amp;"】"))</f>
        <v>【25.37】</v>
      </c>
      <c r="ED6" s="22">
        <f>IF(ED7="",NA(),ED7)</f>
        <v>0.56999999999999995</v>
      </c>
      <c r="EE6" s="22">
        <f t="shared" ref="EE6:EM6" si="14">IF(EE7="",NA(),EE7)</f>
        <v>0.49</v>
      </c>
      <c r="EF6" s="22">
        <f t="shared" si="14"/>
        <v>0.94</v>
      </c>
      <c r="EG6" s="22">
        <f t="shared" si="14"/>
        <v>0.67</v>
      </c>
      <c r="EH6" s="21">
        <f t="shared" si="14"/>
        <v>0</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69663</v>
      </c>
      <c r="D7" s="24">
        <v>46</v>
      </c>
      <c r="E7" s="24">
        <v>1</v>
      </c>
      <c r="F7" s="24">
        <v>0</v>
      </c>
      <c r="G7" s="24">
        <v>1</v>
      </c>
      <c r="H7" s="24" t="s">
        <v>93</v>
      </c>
      <c r="I7" s="24" t="s">
        <v>94</v>
      </c>
      <c r="J7" s="24" t="s">
        <v>95</v>
      </c>
      <c r="K7" s="24" t="s">
        <v>96</v>
      </c>
      <c r="L7" s="24" t="s">
        <v>97</v>
      </c>
      <c r="M7" s="24" t="s">
        <v>98</v>
      </c>
      <c r="N7" s="25" t="s">
        <v>99</v>
      </c>
      <c r="O7" s="25">
        <v>82.32</v>
      </c>
      <c r="P7" s="25">
        <v>75.5</v>
      </c>
      <c r="Q7" s="25">
        <v>4400</v>
      </c>
      <c r="R7" s="25" t="s">
        <v>99</v>
      </c>
      <c r="S7" s="25" t="s">
        <v>99</v>
      </c>
      <c r="T7" s="25" t="s">
        <v>99</v>
      </c>
      <c r="U7" s="25">
        <v>15038</v>
      </c>
      <c r="V7" s="25">
        <v>58.88</v>
      </c>
      <c r="W7" s="25">
        <v>255.4</v>
      </c>
      <c r="X7" s="25">
        <v>123.25</v>
      </c>
      <c r="Y7" s="25">
        <v>119.42</v>
      </c>
      <c r="Z7" s="25">
        <v>122.86</v>
      </c>
      <c r="AA7" s="25">
        <v>111.9</v>
      </c>
      <c r="AB7" s="25">
        <v>106.93</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526.54999999999995</v>
      </c>
      <c r="AU7" s="25">
        <v>628.04</v>
      </c>
      <c r="AV7" s="25">
        <v>565.34</v>
      </c>
      <c r="AW7" s="25">
        <v>602.66999999999996</v>
      </c>
      <c r="AX7" s="25">
        <v>478.86</v>
      </c>
      <c r="AY7" s="25">
        <v>379.08</v>
      </c>
      <c r="AZ7" s="25">
        <v>367.55</v>
      </c>
      <c r="BA7" s="25">
        <v>378.56</v>
      </c>
      <c r="BB7" s="25">
        <v>364.46</v>
      </c>
      <c r="BC7" s="25">
        <v>338.89</v>
      </c>
      <c r="BD7" s="25">
        <v>243.36</v>
      </c>
      <c r="BE7" s="25">
        <v>300.7</v>
      </c>
      <c r="BF7" s="25">
        <v>291.37</v>
      </c>
      <c r="BG7" s="25">
        <v>270.77</v>
      </c>
      <c r="BH7" s="25">
        <v>261.45999999999998</v>
      </c>
      <c r="BI7" s="25">
        <v>275.76</v>
      </c>
      <c r="BJ7" s="25">
        <v>398.98</v>
      </c>
      <c r="BK7" s="25">
        <v>418.68</v>
      </c>
      <c r="BL7" s="25">
        <v>395.68</v>
      </c>
      <c r="BM7" s="25">
        <v>403.72</v>
      </c>
      <c r="BN7" s="25">
        <v>400.21</v>
      </c>
      <c r="BO7" s="25">
        <v>265.93</v>
      </c>
      <c r="BP7" s="25">
        <v>120.6</v>
      </c>
      <c r="BQ7" s="25">
        <v>113.28</v>
      </c>
      <c r="BR7" s="25">
        <v>120.29</v>
      </c>
      <c r="BS7" s="25">
        <v>107.73</v>
      </c>
      <c r="BT7" s="25">
        <v>93.73</v>
      </c>
      <c r="BU7" s="25">
        <v>98.64</v>
      </c>
      <c r="BV7" s="25">
        <v>94.78</v>
      </c>
      <c r="BW7" s="25">
        <v>97.59</v>
      </c>
      <c r="BX7" s="25">
        <v>92.17</v>
      </c>
      <c r="BY7" s="25">
        <v>92.83</v>
      </c>
      <c r="BZ7" s="25">
        <v>97.82</v>
      </c>
      <c r="CA7" s="25">
        <v>169.24</v>
      </c>
      <c r="CB7" s="25">
        <v>179.85</v>
      </c>
      <c r="CC7" s="25">
        <v>169.93</v>
      </c>
      <c r="CD7" s="25">
        <v>190.01</v>
      </c>
      <c r="CE7" s="25">
        <v>200.48</v>
      </c>
      <c r="CF7" s="25">
        <v>178.92</v>
      </c>
      <c r="CG7" s="25">
        <v>181.3</v>
      </c>
      <c r="CH7" s="25">
        <v>181.71</v>
      </c>
      <c r="CI7" s="25">
        <v>188.51</v>
      </c>
      <c r="CJ7" s="25">
        <v>189.43</v>
      </c>
      <c r="CK7" s="25">
        <v>177.56</v>
      </c>
      <c r="CL7" s="25">
        <v>51.68</v>
      </c>
      <c r="CM7" s="25">
        <v>52.2</v>
      </c>
      <c r="CN7" s="25">
        <v>52.52</v>
      </c>
      <c r="CO7" s="25">
        <v>49.42</v>
      </c>
      <c r="CP7" s="25">
        <v>48.48</v>
      </c>
      <c r="CQ7" s="25">
        <v>55.14</v>
      </c>
      <c r="CR7" s="25">
        <v>55.89</v>
      </c>
      <c r="CS7" s="25">
        <v>55.72</v>
      </c>
      <c r="CT7" s="25">
        <v>55.31</v>
      </c>
      <c r="CU7" s="25">
        <v>55.14</v>
      </c>
      <c r="CV7" s="25">
        <v>59.81</v>
      </c>
      <c r="CW7" s="25">
        <v>82.9</v>
      </c>
      <c r="CX7" s="25">
        <v>80.28</v>
      </c>
      <c r="CY7" s="25">
        <v>80.400000000000006</v>
      </c>
      <c r="CZ7" s="25">
        <v>82.46</v>
      </c>
      <c r="DA7" s="25">
        <v>80.650000000000006</v>
      </c>
      <c r="DB7" s="25">
        <v>81.39</v>
      </c>
      <c r="DC7" s="25">
        <v>81.27</v>
      </c>
      <c r="DD7" s="25">
        <v>81.260000000000005</v>
      </c>
      <c r="DE7" s="25">
        <v>80.36</v>
      </c>
      <c r="DF7" s="25">
        <v>80.13</v>
      </c>
      <c r="DG7" s="25">
        <v>89.42</v>
      </c>
      <c r="DH7" s="25">
        <v>48.39</v>
      </c>
      <c r="DI7" s="25">
        <v>48.73</v>
      </c>
      <c r="DJ7" s="25">
        <v>49.61</v>
      </c>
      <c r="DK7" s="25">
        <v>50.41</v>
      </c>
      <c r="DL7" s="25">
        <v>51.01</v>
      </c>
      <c r="DM7" s="25">
        <v>49.92</v>
      </c>
      <c r="DN7" s="25">
        <v>50.63</v>
      </c>
      <c r="DO7" s="25">
        <v>51.29</v>
      </c>
      <c r="DP7" s="25">
        <v>52.2</v>
      </c>
      <c r="DQ7" s="25">
        <v>52.7</v>
      </c>
      <c r="DR7" s="25">
        <v>52.02</v>
      </c>
      <c r="DS7" s="25">
        <v>29.21</v>
      </c>
      <c r="DT7" s="25">
        <v>30.89</v>
      </c>
      <c r="DU7" s="25">
        <v>33.409999999999997</v>
      </c>
      <c r="DV7" s="25">
        <v>33.99</v>
      </c>
      <c r="DW7" s="25">
        <v>5.71</v>
      </c>
      <c r="DX7" s="25">
        <v>16.88</v>
      </c>
      <c r="DY7" s="25">
        <v>18.28</v>
      </c>
      <c r="DZ7" s="25">
        <v>19.61</v>
      </c>
      <c r="EA7" s="25">
        <v>20.73</v>
      </c>
      <c r="EB7" s="25">
        <v>22.86</v>
      </c>
      <c r="EC7" s="25">
        <v>25.37</v>
      </c>
      <c r="ED7" s="25">
        <v>0.56999999999999995</v>
      </c>
      <c r="EE7" s="25">
        <v>0.49</v>
      </c>
      <c r="EF7" s="25">
        <v>0.94</v>
      </c>
      <c r="EG7" s="25">
        <v>0.67</v>
      </c>
      <c r="EH7" s="25">
        <v>0</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cp:lastPrinted>2025-01-30T05:04:58Z</cp:lastPrinted>
  <dcterms:created xsi:type="dcterms:W3CDTF">2024-12-11T04:55:22Z</dcterms:created>
  <dcterms:modified xsi:type="dcterms:W3CDTF">2025-03-03T07:52:09Z</dcterms:modified>
  <cp:category/>
</cp:coreProperties>
</file>