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<sst xmlns="http://schemas.openxmlformats.org/spreadsheetml/2006/main" count="1087" uniqueCount="562">
  <si>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</si>
  <si>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</si>
  <si>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</si>
  <si>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</si>
  <si>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</si>
  <si>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</si>
  <si>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</si>
  <si>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</si>
  <si>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</si>
  <si>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</si>
  <si>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</si>
  <si>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</si>
  <si>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</si>
  <si>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</si>
  <si>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</si>
  <si>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</si>
  <si>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</si>
  <si>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</si>
  <si>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</si>
  <si>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</si>
  <si>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</si>
  <si>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</si>
  <si>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</si>
  <si>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</si>
  <si>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</si>
  <si>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</si>
  <si>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</si>
  <si>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</si>
  <si>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</si>
  <si>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</si>
  <si>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</si>
  <si>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</si>
  <si>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</si>
  <si>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</si>
  <si>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</si>
  <si>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</si>
  <si>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</si>
  <si>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</si>
  <si>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</si>
  <si>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</si>
  <si>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</si>
  <si>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</si>
  <si>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</si>
  <si>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</si>
  <si>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</si>
  <si>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</si>
  <si>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</si>
  <si>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</si>
  <si>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</si>
  <si>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</si>
  <si>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</si>
  <si>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</si>
  <si>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</si>
  <si>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</si>
  <si>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</si>
  <si>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</si>
  <si>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</si>
  <si>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</si>
  <si>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</si>
  <si>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</si>
  <si>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</si>
  <si>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</si>
  <si>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</si>
  <si>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</si>
  <si>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</si>
  <si>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</si>
  <si>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</si>
  <si>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</si>
  <si>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</si>
  <si>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</si>
  <si>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</si>
  <si>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</si>
  <si>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</si>
  <si>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</si>
  <si>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</si>
  <si>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</si>
  <si>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</si>
  <si>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</si>
  <si>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</si>
  <si>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</si>
  <si>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</si>
  <si>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</si>
  <si>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</si>
  <si>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</si>
  <si>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</si>
  <si>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</si>
  <si>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</si>
  <si>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</si>
  <si>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</si>
  <si>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</si>
  <si>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</si>
  <si>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</si>
  <si>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</si>
  <si>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</si>
  <si>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</si>
  <si>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</si>
  <si>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</si>
  <si>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</si>
  <si>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</si>
  <si>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</si>
  <si>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</si>
  <si>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</si>
  <si>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</si>
  <si>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</si>
  <si>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</si>
  <si>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</si>
  <si>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</si>
  <si>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</si>
  <si>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</si>
  <si>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</si>
  <si>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</si>
  <si>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</si>
  <si>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</si>
  <si>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</si>
  <si>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</si>
  <si>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</si>
  <si>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</si>
  <si>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</si>
  <si>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</si>
  <si>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</si>
  <si>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</si>
  <si>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</si>
  <si>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</si>
  <si>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</si>
  <si>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</si>
  <si>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</si>
  <si>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</si>
  <si>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</si>
  <si>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</si>
  <si>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</si>
  <si>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</si>
  <si>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</si>
  <si>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</si>
  <si>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</si>
  <si>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</si>
  <si>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</si>
  <si>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</si>
  <si>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</si>
  <si>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</si>
  <si>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</si>
  <si>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</si>
  <si>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</si>
  <si>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</si>
  <si>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</si>
  <si>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</si>
  <si>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</si>
  <si>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</si>
  <si>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</si>
  <si>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</si>
  <si>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</si>
  <si>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</si>
  <si>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</si>
  <si>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</si>
  <si>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</si>
  <si>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</si>
  <si>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</si>
  <si>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</si>
  <si>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</si>
  <si>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</si>
  <si>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</si>
  <si>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</si>
  <si>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</si>
  <si>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</si>
  <si>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</si>
  <si>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</si>
  <si>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</si>
  <si>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</si>
  <si>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</si>
  <si>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</si>
  <si>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</si>
  <si>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</si>
  <si>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</si>
  <si>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</si>
  <si>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</si>
  <si>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</si>
  <si>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</si>
  <si>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</si>
  <si>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</si>
  <si>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</si>
  <si>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</si>
  <si>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</si>
  <si>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</si>
  <si>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</si>
  <si>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</si>
  <si>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</si>
  <si>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</si>
  <si>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</si>
  <si>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</si>
  <si>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</si>
  <si>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</si>
  <si>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</si>
  <si>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</si>
  <si>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</si>
  <si>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</si>
  <si>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</si>
  <si>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</si>
  <si>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</si>
  <si>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</si>
  <si>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</si>
  <si>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</si>
  <si>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</si>
  <si>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</si>
  <si>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</si>
  <si>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山形県寒河江市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</si>
  <si>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</si>
  <si>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</si>
  <si>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</si>
  <si>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</si>
  <si>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</si>
  <si>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</si>
  <si>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</si>
  <si>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</si>
  <si>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</si>
  <si>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</si>
  <si>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</si>
  <si>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</si>
  <si>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</si>
  <si>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</si>
  <si>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</si>
  <si>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</si>
  <si>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</si>
  <si>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</si>
  <si>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</si>
  <si>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</si>
  <si>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</si>
  <si>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</si>
  <si>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</si>
  <si>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</si>
  <si>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</si>
  <si>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</si>
  <si>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</si>
  <si>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</si>
  <si>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</si>
  <si>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</si>
  <si>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</si>
  <si>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</si>
  <si>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</si>
  <si>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</si>
  <si>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</si>
  <si>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</si>
  <si>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</si>
  <si>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</si>
  <si>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</si>
  <si>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</si>
  <si>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</si>
  <si>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</si>
  <si>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</si>
  <si>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</si>
  <si>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</si>
  <si>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</si>
  <si>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</si>
  <si>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</si>
  <si>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</si>
  <si>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</si>
  <si>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</si>
  <si>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</si>
  <si>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</si>
  <si>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</si>
  <si>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</si>
  <si>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</si>
  <si>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</si>
  <si>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</si>
  <si>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</si>
  <si>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</si>
  <si>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</si>
  <si>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</si>
  <si>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</si>
  <si>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</si>
  <si>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</si>
  <si>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</si>
  <si>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</si>
  <si>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</si>
  <si>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</si>
  <si>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</si>
  <si>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</si>
  <si>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</si>
  <si>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</si>
  <si>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</si>
  <si>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</si>
  <si>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</si>
  <si>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</si>
  <si>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</si>
  <si>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</si>
  <si>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</si>
  <si>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</si>
  <si>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</si>
  <si>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</si>
  <si>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</si>
  <si>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</si>
  <si>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</si>
  <si>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</si>
  <si>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</si>
  <si>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</si>
  <si>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</si>
  <si>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</si>
  <si>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</si>
  <si>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</si>
  <si>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</si>
  <si>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</si>
  <si>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</si>
  <si>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</si>
  <si>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</si>
  <si>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</si>
  <si>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</si>
  <si>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</si>
  <si>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</si>
  <si>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</si>
  <si>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</si>
  <si>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</si>
  <si>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</si>
  <si>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</si>
  <si>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</si>
  <si>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</si>
  <si>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</si>
  <si>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</si>
  <si>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</si>
  <si>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</si>
  <si>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</si>
  <si>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</si>
  <si>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</si>
  <si>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</si>
  <si>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</si>
  <si>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</si>
  <si>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</si>
  <si>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</si>
  <si>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</si>
  <si>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</si>
  <si>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</si>
  <si>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</si>
  <si>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</si>
  <si>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</si>
  <si>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</si>
  <si>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</si>
  <si>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</si>
  <si>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</si>
  <si>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</si>
  <si>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</si>
  <si>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</si>
  <si>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</si>
  <si>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</si>
  <si>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</si>
  <si>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</si>
  <si>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</si>
  <si>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</si>
  <si>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</si>
  <si>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</si>
  <si>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</si>
  <si>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</si>
  <si>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</si>
  <si>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</si>
  <si>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</si>
  <si>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</si>
  <si>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</si>
  <si>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</si>
  <si>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山形県寒河江市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</si>
  <si>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</si>
  <si>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</si>
  <si>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</si>
  <si>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</si>
  <si>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</si>
  <si>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</si>
  <si>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</si>
  <si>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</si>
  <si>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</si>
  <si>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</si>
  <si>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</si>
  <si>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</si>
  <si>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</si>
  <si>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</si>
  <si>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</si>
  <si>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</si>
  <si>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</si>
  <si>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</si>
  <si>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</si>
  <si>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</si>
  <si>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</si>
  <si>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</si>
  <si>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</si>
  <si>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</si>
  <si>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</si>
  <si>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</si>
  <si>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</si>
  <si>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</si>
  <si>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</si>
  <si>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</si>
  <si>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</si>
  <si>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</si>
  <si>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</si>
  <si>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</si>
  <si>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</si>
  <si>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</si>
  <si>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</si>
  <si>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</si>
  <si>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</si>
  <si>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</si>
  <si>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</si>
  <si>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</si>
  <si>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</si>
  <si>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</si>
  <si>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</si>
  <si>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</si>
  <si>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</si>
  <si>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</si>
  <si>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</si>
  <si>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</si>
  <si>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</si>
  <si>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</si>
  <si>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</si>
  <si>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</si>
  <si>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</si>
  <si>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</si>
  <si>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</si>
  <si>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</si>
  <si>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</si>
  <si>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</si>
  <si>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</si>
  <si>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</si>
  <si>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</si>
  <si>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</si>
  <si>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</si>
  <si>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</si>
  <si>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</si>
  <si>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</si>
  <si>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</si>
  <si>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</si>
  <si>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</si>
  <si>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</si>
  <si>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</si>
  <si>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</si>
  <si>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</si>
  <si>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</si>
  <si>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</si>
  <si>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</si>
  <si>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</si>
  <si>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</si>
  <si>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</si>
  <si>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</si>
  <si>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</si>
  <si>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</si>
  <si>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</si>
  <si>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</si>
  <si>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</si>
  <si>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</si>
  <si>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</si>
  <si>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</si>
  <si>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</si>
  <si>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</si>
  <si>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</si>
  <si>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</si>
  <si>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</si>
  <si>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</si>
  <si>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</si>
  <si>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</si>
  <si>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</si>
  <si>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</si>
  <si>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</si>
  <si>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</si>
  <si>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</si>
  <si>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</si>
  <si>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</si>
  <si>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</si>
  <si>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</si>
  <si>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</si>
  <si>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</si>
  <si>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</si>
  <si>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</si>
  <si>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</si>
  <si>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</si>
  <si>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</si>
  <si>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</si>
  <si>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</si>
  <si>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</si>
  <si>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</si>
  <si>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</si>
  <si>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</si>
  <si>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</si>
  <si>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</si>
  <si>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</si>
  <si>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</si>
  <si>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</si>
  <si>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</si>
  <si>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</si>
  <si>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</si>
  <si>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</si>
  <si>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</si>
  <si>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</si>
  <si>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</si>
  <si>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</si>
  <si>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</si>
  <si>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</si>
  <si>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</si>
  <si>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</si>
  <si>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</si>
  <si>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</si>
  <si>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</si>
  <si>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</si>
  <si>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</si>
  <si>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</si>
  <si>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</si>
  <si>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</si>
  <si>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</si>
  <si>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</si>
  <si>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</si>
  <si>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</si>
  <si>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</si>
  <si>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</si>
  <si>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</si>
  <si>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</si>
  <si>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</si>
  <si>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</si>
  <si>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</si>
  <si>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</si>
  <si>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</si>
  <si>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</si>
  <si>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</si>
  <si>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</si>
  <si>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</si>
  <si>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</si>
  <si>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</si>
  <si>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</si>
  <si>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</si>
  <si>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</si>
  <si>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</si>
  <si>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</si>
  <si>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</si>
  <si>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</si>
  <si>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</si>
  <si>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</si>
  <si>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</si>
  <si>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</si>
  <si>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</si>
  <si>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4.35</t>
  </si>
  <si>
    <t>▲ 3.28</t>
  </si>
  <si>
    <t>一般会計</t>
  </si>
  <si>
    <t>水道事業会計</t>
  </si>
  <si>
    <t>病院事業会計</t>
  </si>
  <si>
    <t>下水道事業会計</t>
  </si>
  <si>
    <t>国民健康保険特別会計</t>
  </si>
  <si>
    <t>介護保険特別会計</t>
  </si>
  <si>
    <t>後期高齢者医療特別会計</t>
  </si>
  <si>
    <t>介護認定審査会共同設置特別会計</t>
  </si>
  <si>
    <t>その他会計（赤字）</t>
  </si>
  <si>
    <t>その他会計（黒字）</t>
  </si>
  <si>
    <t>R01</t>
    <phoneticPr fontId="5"/>
  </si>
  <si>
    <t>R02</t>
    <phoneticPr fontId="5"/>
  </si>
  <si>
    <t>R03</t>
    <phoneticPr fontId="5"/>
  </si>
  <si>
    <t>R04</t>
    <phoneticPr fontId="5"/>
  </si>
  <si>
    <t>R05</t>
    <phoneticPr fontId="5"/>
  </si>
  <si>
    <t>山形県消防補償等組合</t>
    <rPh sb="0" eb="8">
      <t>ヤマガタケンショウボウホショウトウ</t>
    </rPh>
    <rPh sb="8" eb="10">
      <t>クミアイ</t>
    </rPh>
    <phoneticPr fontId="2"/>
  </si>
  <si>
    <t>山形県自治会館管理組合</t>
    <rPh sb="0" eb="3">
      <t>ヤマガタケン</t>
    </rPh>
    <rPh sb="3" eb="7">
      <t>ジチカイカン</t>
    </rPh>
    <rPh sb="7" eb="11">
      <t>カンリクミアイ</t>
    </rPh>
    <phoneticPr fontId="2"/>
  </si>
  <si>
    <t>西村山広域行政事務組合（普通会計分）</t>
    <rPh sb="0" eb="3">
      <t>ニシムラヤマ</t>
    </rPh>
    <rPh sb="3" eb="5">
      <t>コウイキ</t>
    </rPh>
    <rPh sb="5" eb="7">
      <t>ギョウセイ</t>
    </rPh>
    <rPh sb="7" eb="11">
      <t>ジムクミアイ</t>
    </rPh>
    <rPh sb="12" eb="16">
      <t>フツウカイケイ</t>
    </rPh>
    <rPh sb="16" eb="17">
      <t>ブン</t>
    </rPh>
    <phoneticPr fontId="2"/>
  </si>
  <si>
    <t>山形県後期高齢者医療広域連合（普通会計分）</t>
    <rPh sb="0" eb="3">
      <t>ヤマガタケン</t>
    </rPh>
    <rPh sb="3" eb="8">
      <t>コウキコウレイシャ</t>
    </rPh>
    <rPh sb="8" eb="14">
      <t>イリョウコウイキレンゴウ</t>
    </rPh>
    <rPh sb="15" eb="19">
      <t>フツウカイケイ</t>
    </rPh>
    <rPh sb="19" eb="20">
      <t>ブン</t>
    </rPh>
    <phoneticPr fontId="2"/>
  </si>
  <si>
    <t>山形県後期高齢者医療広域連合（事業会計分）</t>
    <rPh sb="0" eb="3">
      <t>ヤマガタケン</t>
    </rPh>
    <rPh sb="3" eb="8">
      <t>コウキコウレイシャ</t>
    </rPh>
    <rPh sb="8" eb="14">
      <t>イリョウコウイキレンゴウ</t>
    </rPh>
    <rPh sb="15" eb="20">
      <t>ジギョウカイケイブン</t>
    </rPh>
    <phoneticPr fontId="2"/>
  </si>
  <si>
    <t>寒河江市土地開発公社</t>
    <rPh sb="0" eb="4">
      <t>サガエシ</t>
    </rPh>
    <rPh sb="4" eb="10">
      <t>トチカイハツコウシャ</t>
    </rPh>
    <phoneticPr fontId="10"/>
  </si>
  <si>
    <t>まちづくり基金</t>
    <rPh sb="5" eb="7">
      <t>キキン</t>
    </rPh>
    <phoneticPr fontId="5"/>
  </si>
  <si>
    <t>市有施設整備基金</t>
    <rPh sb="0" eb="4">
      <t>シユウシセツ</t>
    </rPh>
    <rPh sb="4" eb="8">
      <t>セイビキキン</t>
    </rPh>
    <phoneticPr fontId="10"/>
  </si>
  <si>
    <t>-</t>
    <phoneticPr fontId="2"/>
  </si>
  <si>
    <t>若者定着支援未来創成基金</t>
    <rPh sb="0" eb="2">
      <t>ワカモノ</t>
    </rPh>
    <rPh sb="2" eb="4">
      <t>テイチャク</t>
    </rPh>
    <rPh sb="4" eb="6">
      <t>シエン</t>
    </rPh>
    <rPh sb="6" eb="8">
      <t>ミライ</t>
    </rPh>
    <rPh sb="8" eb="10">
      <t>ソウセイ</t>
    </rPh>
    <rPh sb="10" eb="12">
      <t>キキン</t>
    </rPh>
    <phoneticPr fontId="10"/>
  </si>
  <si>
    <t>森林環境譲与税基金</t>
    <phoneticPr fontId="2"/>
  </si>
  <si>
    <t>スポーツ振興基金</t>
    <phoneticPr fontId="2"/>
  </si>
  <si>
    <t>山形県市町村職員退職手当組合</t>
    <rPh sb="0" eb="3">
      <t>ヤマガタケン</t>
    </rPh>
    <rPh sb="3" eb="6">
      <t>シチョウソン</t>
    </rPh>
    <rPh sb="6" eb="8">
      <t>ショクイン</t>
    </rPh>
    <rPh sb="8" eb="12">
      <t>タイショクテアテ</t>
    </rPh>
    <rPh sb="12" eb="14">
      <t>クミアイ</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</si>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</sst>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87"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6CAB-4D86-8A09-2913A28A2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57274</c:v>
                </c:pt>
                <c:pt idx="1">
                  <c:v>64465</c:v>
                </c:pt>
                <c:pt idx="2">
                  <c:v>66679</c:v>
                </c:pt>
                <c:pt idx="3">
                  <c:v>84720</c:v>
                </c:pt>
                <c:pt idx="4">
                  <c:v>73162</c:v>
                </c:pt>
              </c:numCache>
            </c:numRef>
          </c:val>
          <c:smooth val="0"/>
          <c:extLst>
            <c:ext xmlns:c16="http://schemas.microsoft.com/office/drawing/2014/chart" uri="{C3380CC4-5D6E-409C-BE32-E72D297353CC}">
              <c16:uniqueId val="{00000001-6CAB-4D86-8A09-2913A28A2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4.16</c:v>
                </c:pt>
                <c:pt idx="1">
                  <c:v>7.45</c:v>
                </c:pt>
                <c:pt idx="2">
                  <c:v>8.14</c:v>
                </c:pt>
                <c:pt idx="3">
                  <c:v>8.8000000000000007</c:v>
                </c:pt>
                <c:pt idx="4">
                  <c:v>9.57</c:v>
                </c:pt>
              </c:numCache>
            </c:numRef>
          </c:val>
          <c:extLst>
            <c:ext xmlns:c16="http://schemas.microsoft.com/office/drawing/2014/chart" uri="{C3380CC4-5D6E-409C-BE32-E72D297353CC}">
              <c16:uniqueId val="{00000000-F900-4C23-AF3E-88B0621139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13.54</c:v>
                </c:pt>
                <c:pt idx="1">
                  <c:v>11.64</c:v>
                </c:pt>
                <c:pt idx="2">
                  <c:v>10.76</c:v>
                </c:pt>
                <c:pt idx="3">
                  <c:v>15.22</c:v>
                </c:pt>
                <c:pt idx="4">
                  <c:v>19.22</c:v>
                </c:pt>
              </c:numCache>
            </c:numRef>
          </c:val>
          <c:extLst>
            <c:ext xmlns:c16="http://schemas.microsoft.com/office/drawing/2014/chart" uri="{C3380CC4-5D6E-409C-BE32-E72D297353CC}">
              <c16:uniqueId val="{00000001-F900-4C23-AF3E-88B0621139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-4.3499999999999996</c:v>
                </c:pt>
                <c:pt idx="1">
                  <c:v>0.18</c:v>
                </c:pt>
                <c:pt idx="2">
                  <c:v>-3.28</c:v>
                </c:pt>
                <c:pt idx="3">
                  <c:v>0.45</c:v>
                </c:pt>
                <c:pt idx="4">
                  <c:v>0.48</c:v>
                </c:pt>
              </c:numCache>
            </c:numRef>
          </c:val>
          <c:smooth val="0"/>
          <c:extLst>
            <c:ext xmlns:c16="http://schemas.microsoft.com/office/drawing/2014/chart" uri="{C3380CC4-5D6E-409C-BE32-E72D297353CC}">
              <c16:uniqueId val="{00000002-F900-4C23-AF3E-88B0621139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A5-41C5-A7E0-78F8FED75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A5-41C5-A7E0-78F8FED75F1A}"/>
            </c:ext>
          </c:extLst>
        </c:ser>
        <c:ser>
          <c:idx val="2"/>
          <c:order val="2"/>
          <c:tx>
            <c:strRef>
              <c:f>データシート!$A$29</c:f>
              <c:strCache>
                <c:ptCount val="1"/>
                <c:pt idx="0">
                  <c:v>介護認定審査会共同設置特別会計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0.13</c:v>
                </c:pt>
                <c:pt idx="4">
                  <c:v>#N/A</c:v>
                </c:pt>
                <c:pt idx="5">
                  <c:v>0.05</c:v>
                </c:pt>
                <c:pt idx="6">
                  <c:v>#N/A</c:v>
                </c:pt>
                <c:pt idx="7">
                  <c:v>0.05</c:v>
                </c:pt>
                <c:pt idx="8">
                  <c:v>#N/A</c:v>
                </c:pt>
                <c:pt idx="9">
                  <c:v>0.05</c:v>
                </c:pt>
              </c:numCache>
            </c:numRef>
          </c:val>
          <c:extLst>
            <c:ext xmlns:c16="http://schemas.microsoft.com/office/drawing/2014/chart" uri="{C3380CC4-5D6E-409C-BE32-E72D297353CC}">
              <c16:uniqueId val="{00000002-44A5-41C5-A7E0-78F8FED75F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3-44A5-41C5-A7E0-78F8FED75F1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0.52</c:v>
                </c:pt>
                <c:pt idx="2">
                  <c:v>#N/A</c:v>
                </c:pt>
                <c:pt idx="3">
                  <c:v>0.93</c:v>
                </c:pt>
                <c:pt idx="4">
                  <c:v>#N/A</c:v>
                </c:pt>
                <c:pt idx="5">
                  <c:v>2.08</c:v>
                </c:pt>
                <c:pt idx="6">
                  <c:v>#N/A</c:v>
                </c:pt>
                <c:pt idx="7">
                  <c:v>1.74</c:v>
                </c:pt>
                <c:pt idx="8">
                  <c:v>#N/A</c:v>
                </c:pt>
                <c:pt idx="9">
                  <c:v>1.22</c:v>
                </c:pt>
              </c:numCache>
            </c:numRef>
          </c:val>
          <c:extLst>
            <c:ext xmlns:c16="http://schemas.microsoft.com/office/drawing/2014/chart" uri="{C3380CC4-5D6E-409C-BE32-E72D297353CC}">
              <c16:uniqueId val="{00000004-44A5-41C5-A7E0-78F8FED75F1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0.48</c:v>
                </c:pt>
                <c:pt idx="2">
                  <c:v>#N/A</c:v>
                </c:pt>
                <c:pt idx="3">
                  <c:v>1.1299999999999999</c:v>
                </c:pt>
                <c:pt idx="4">
                  <c:v>#N/A</c:v>
                </c:pt>
                <c:pt idx="5">
                  <c:v>1.47</c:v>
                </c:pt>
                <c:pt idx="6">
                  <c:v>#N/A</c:v>
                </c:pt>
                <c:pt idx="7">
                  <c:v>0.63</c:v>
                </c:pt>
                <c:pt idx="8">
                  <c:v>#N/A</c:v>
                </c:pt>
                <c:pt idx="9">
                  <c:v>1.31</c:v>
                </c:pt>
              </c:numCache>
            </c:numRef>
          </c:val>
          <c:extLst>
            <c:ext xmlns:c16="http://schemas.microsoft.com/office/drawing/2014/chart" uri="{C3380CC4-5D6E-409C-BE32-E72D297353CC}">
              <c16:uniqueId val="{00000005-44A5-41C5-A7E0-78F8FED75F1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1.19</c:v>
                </c:pt>
                <c:pt idx="4">
                  <c:v>#N/A</c:v>
                </c:pt>
                <c:pt idx="5">
                  <c:v>1.45</c:v>
                </c:pt>
                <c:pt idx="6">
                  <c:v>#N/A</c:v>
                </c:pt>
                <c:pt idx="7">
                  <c:v>1.62</c:v>
                </c:pt>
                <c:pt idx="8">
                  <c:v>#N/A</c:v>
                </c:pt>
                <c:pt idx="9">
                  <c:v>2.0099999999999998</c:v>
                </c:pt>
              </c:numCache>
            </c:numRef>
          </c:val>
          <c:extLst>
            <c:ext xmlns:c16="http://schemas.microsoft.com/office/drawing/2014/chart" uri="{C3380CC4-5D6E-409C-BE32-E72D297353CC}">
              <c16:uniqueId val="{00000006-44A5-41C5-A7E0-78F8FED75F1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2.04</c:v>
                </c:pt>
                <c:pt idx="4">
                  <c:v>#N/A</c:v>
                </c:pt>
                <c:pt idx="5">
                  <c:v>2.27</c:v>
                </c:pt>
                <c:pt idx="6">
                  <c:v>#N/A</c:v>
                </c:pt>
                <c:pt idx="7">
                  <c:v>3.21</c:v>
                </c:pt>
                <c:pt idx="8">
                  <c:v>#N/A</c:v>
                </c:pt>
                <c:pt idx="9">
                  <c:v>3.33</c:v>
                </c:pt>
              </c:numCache>
            </c:numRef>
          </c:val>
          <c:extLst>
            <c:ext xmlns:c16="http://schemas.microsoft.com/office/drawing/2014/chart" uri="{C3380CC4-5D6E-409C-BE32-E72D297353CC}">
              <c16:uniqueId val="{00000007-44A5-41C5-A7E0-78F8FED75F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6.68</c:v>
                </c:pt>
                <c:pt idx="2">
                  <c:v>#N/A</c:v>
                </c:pt>
                <c:pt idx="3">
                  <c:v>7.3</c:v>
                </c:pt>
                <c:pt idx="4">
                  <c:v>#N/A</c:v>
                </c:pt>
                <c:pt idx="5">
                  <c:v>8.77</c:v>
                </c:pt>
                <c:pt idx="6">
                  <c:v>#N/A</c:v>
                </c:pt>
                <c:pt idx="7">
                  <c:v>8.99</c:v>
                </c:pt>
                <c:pt idx="8">
                  <c:v>#N/A</c:v>
                </c:pt>
                <c:pt idx="9">
                  <c:v>8.02</c:v>
                </c:pt>
              </c:numCache>
            </c:numRef>
          </c:val>
          <c:extLst>
            <c:ext xmlns:c16="http://schemas.microsoft.com/office/drawing/2014/chart" uri="{C3380CC4-5D6E-409C-BE32-E72D297353CC}">
              <c16:uniqueId val="{00000008-44A5-41C5-A7E0-78F8FED75F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4.1500000000000004</c:v>
                </c:pt>
                <c:pt idx="2">
                  <c:v>#N/A</c:v>
                </c:pt>
                <c:pt idx="3">
                  <c:v>7.44</c:v>
                </c:pt>
                <c:pt idx="4">
                  <c:v>#N/A</c:v>
                </c:pt>
                <c:pt idx="5">
                  <c:v>8.1300000000000008</c:v>
                </c:pt>
                <c:pt idx="6">
                  <c:v>#N/A</c:v>
                </c:pt>
                <c:pt idx="7">
                  <c:v>8.8000000000000007</c:v>
                </c:pt>
                <c:pt idx="8">
                  <c:v>#N/A</c:v>
                </c:pt>
                <c:pt idx="9">
                  <c:v>9.57</c:v>
                </c:pt>
              </c:numCache>
            </c:numRef>
          </c:val>
          <c:extLst>
            <c:ext xmlns:c16="http://schemas.microsoft.com/office/drawing/2014/chart" uri="{C3380CC4-5D6E-409C-BE32-E72D297353CC}">
              <c16:uniqueId val="{00000009-44A5-41C5-A7E0-78F8FED75F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1759</c:v>
                </c:pt>
                <c:pt idx="5">
                  <c:v>1684</c:v>
                </c:pt>
                <c:pt idx="8">
                  <c:v>1621</c:v>
                </c:pt>
                <c:pt idx="11">
                  <c:v>1647</c:v>
                </c:pt>
                <c:pt idx="14">
                  <c:v>1540</c:v>
                </c:pt>
              </c:numCache>
            </c:numRef>
          </c:val>
          <c:extLst>
            <c:ext xmlns:c16="http://schemas.microsoft.com/office/drawing/2014/chart" uri="{C3380CC4-5D6E-409C-BE32-E72D297353CC}">
              <c16:uniqueId val="{00000000-76D6-470C-B368-DA3EB98C0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6-470C-B368-DA3EB98C0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34</c:v>
                </c:pt>
                <c:pt idx="9">
                  <c:v>27</c:v>
                </c:pt>
                <c:pt idx="12">
                  <c:v>26</c:v>
                </c:pt>
              </c:numCache>
            </c:numRef>
          </c:val>
          <c:extLst>
            <c:ext xmlns:c16="http://schemas.microsoft.com/office/drawing/2014/chart" uri="{C3380CC4-5D6E-409C-BE32-E72D297353CC}">
              <c16:uniqueId val="{00000002-76D6-470C-B368-DA3EB98C0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184</c:v>
                </c:pt>
                <c:pt idx="3">
                  <c:v>188</c:v>
                </c:pt>
                <c:pt idx="6">
                  <c:v>200</c:v>
                </c:pt>
                <c:pt idx="9">
                  <c:v>217</c:v>
                </c:pt>
                <c:pt idx="12">
                  <c:v>212</c:v>
                </c:pt>
              </c:numCache>
            </c:numRef>
          </c:val>
          <c:extLst>
            <c:ext xmlns:c16="http://schemas.microsoft.com/office/drawing/2014/chart" uri="{C3380CC4-5D6E-409C-BE32-E72D297353CC}">
              <c16:uniqueId val="{00000003-76D6-470C-B368-DA3EB98C0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549</c:v>
                </c:pt>
                <c:pt idx="3">
                  <c:v>539</c:v>
                </c:pt>
                <c:pt idx="6">
                  <c:v>544</c:v>
                </c:pt>
                <c:pt idx="9">
                  <c:v>539</c:v>
                </c:pt>
                <c:pt idx="12">
                  <c:v>496</c:v>
                </c:pt>
              </c:numCache>
            </c:numRef>
          </c:val>
          <c:extLst>
            <c:ext xmlns:c16="http://schemas.microsoft.com/office/drawing/2014/chart" uri="{C3380CC4-5D6E-409C-BE32-E72D297353CC}">
              <c16:uniqueId val="{00000004-76D6-470C-B368-DA3EB98C0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6-470C-B368-DA3EB98C0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6-470C-B368-DA3EB98C0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1642</c:v>
                </c:pt>
                <c:pt idx="3">
                  <c:v>1618</c:v>
                </c:pt>
                <c:pt idx="6">
                  <c:v>1627</c:v>
                </c:pt>
                <c:pt idx="9">
                  <c:v>1565</c:v>
                </c:pt>
                <c:pt idx="12">
                  <c:v>1526</c:v>
                </c:pt>
              </c:numCache>
            </c:numRef>
          </c:val>
          <c:extLst>
            <c:ext xmlns:c16="http://schemas.microsoft.com/office/drawing/2014/chart" uri="{C3380CC4-5D6E-409C-BE32-E72D297353CC}">
              <c16:uniqueId val="{00000007-76D6-470C-B368-DA3EB98C0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649</c:v>
                </c:pt>
                <c:pt idx="2">
                  <c:v>#N/A</c:v>
                </c:pt>
                <c:pt idx="3">
                  <c:v>#N/A</c:v>
                </c:pt>
                <c:pt idx="4">
                  <c:v>694</c:v>
                </c:pt>
                <c:pt idx="5">
                  <c:v>#N/A</c:v>
                </c:pt>
                <c:pt idx="6">
                  <c:v>#N/A</c:v>
                </c:pt>
                <c:pt idx="7">
                  <c:v>784</c:v>
                </c:pt>
                <c:pt idx="8">
                  <c:v>#N/A</c:v>
                </c:pt>
                <c:pt idx="9">
                  <c:v>#N/A</c:v>
                </c:pt>
                <c:pt idx="10">
                  <c:v>701</c:v>
                </c:pt>
                <c:pt idx="11">
                  <c:v>#N/A</c:v>
                </c:pt>
                <c:pt idx="12">
                  <c:v>#N/A</c:v>
                </c:pt>
                <c:pt idx="13">
                  <c:v>720</c:v>
                </c:pt>
                <c:pt idx="14">
                  <c:v>#N/A</c:v>
                </c:pt>
              </c:numCache>
            </c:numRef>
          </c:val>
          <c:smooth val="0"/>
          <c:extLst>
            <c:ext xmlns:c16="http://schemas.microsoft.com/office/drawing/2014/chart" uri="{C3380CC4-5D6E-409C-BE32-E72D297353CC}">
              <c16:uniqueId val="{00000008-76D6-470C-B368-DA3EB98C0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15314</c:v>
                </c:pt>
                <c:pt idx="5">
                  <c:v>15245</c:v>
                </c:pt>
                <c:pt idx="8">
                  <c:v>14980</c:v>
                </c:pt>
                <c:pt idx="11">
                  <c:v>14710</c:v>
                </c:pt>
                <c:pt idx="14">
                  <c:v>14181</c:v>
                </c:pt>
              </c:numCache>
            </c:numRef>
          </c:val>
          <c:extLst>
            <c:ext xmlns:c16="http://schemas.microsoft.com/office/drawing/2014/chart" uri="{C3380CC4-5D6E-409C-BE32-E72D297353CC}">
              <c16:uniqueId val="{00000000-6287-492B-87C4-F174BC587F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2431</c:v>
                </c:pt>
                <c:pt idx="5">
                  <c:v>2903</c:v>
                </c:pt>
                <c:pt idx="8">
                  <c:v>2722</c:v>
                </c:pt>
                <c:pt idx="11">
                  <c:v>2589</c:v>
                </c:pt>
                <c:pt idx="14">
                  <c:v>2485</c:v>
                </c:pt>
              </c:numCache>
            </c:numRef>
          </c:val>
          <c:extLst>
            <c:ext xmlns:c16="http://schemas.microsoft.com/office/drawing/2014/chart" uri="{C3380CC4-5D6E-409C-BE32-E72D297353CC}">
              <c16:uniqueId val="{00000001-6287-492B-87C4-F174BC587F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6207</c:v>
                </c:pt>
                <c:pt idx="5">
                  <c:v>6971</c:v>
                </c:pt>
                <c:pt idx="8">
                  <c:v>7439</c:v>
                </c:pt>
                <c:pt idx="11">
                  <c:v>8347</c:v>
                </c:pt>
                <c:pt idx="14">
                  <c:v>8199</c:v>
                </c:pt>
              </c:numCache>
            </c:numRef>
          </c:val>
          <c:extLst>
            <c:ext xmlns:c16="http://schemas.microsoft.com/office/drawing/2014/chart" uri="{C3380CC4-5D6E-409C-BE32-E72D297353CC}">
              <c16:uniqueId val="{00000002-6287-492B-87C4-F174BC587F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87-492B-87C4-F174BC587F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87-492B-87C4-F174BC587F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87-492B-87C4-F174BC587F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1421</c:v>
                </c:pt>
                <c:pt idx="3">
                  <c:v>1490</c:v>
                </c:pt>
                <c:pt idx="6">
                  <c:v>1402</c:v>
                </c:pt>
                <c:pt idx="9">
                  <c:v>1412</c:v>
                </c:pt>
                <c:pt idx="12">
                  <c:v>1388</c:v>
                </c:pt>
              </c:numCache>
            </c:numRef>
          </c:val>
          <c:extLst>
            <c:ext xmlns:c16="http://schemas.microsoft.com/office/drawing/2014/chart" uri="{C3380CC4-5D6E-409C-BE32-E72D297353CC}">
              <c16:uniqueId val="{00000006-6287-492B-87C4-F174BC587F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1760</c:v>
                </c:pt>
                <c:pt idx="3">
                  <c:v>1641</c:v>
                </c:pt>
                <c:pt idx="6">
                  <c:v>1485</c:v>
                </c:pt>
                <c:pt idx="9">
                  <c:v>1334</c:v>
                </c:pt>
                <c:pt idx="12">
                  <c:v>1166</c:v>
                </c:pt>
              </c:numCache>
            </c:numRef>
          </c:val>
          <c:extLst>
            <c:ext xmlns:c16="http://schemas.microsoft.com/office/drawing/2014/chart" uri="{C3380CC4-5D6E-409C-BE32-E72D297353CC}">
              <c16:uniqueId val="{00000007-6287-492B-87C4-F174BC587F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6180</c:v>
                </c:pt>
                <c:pt idx="3">
                  <c:v>5927</c:v>
                </c:pt>
                <c:pt idx="6">
                  <c:v>5945</c:v>
                </c:pt>
                <c:pt idx="9">
                  <c:v>5762</c:v>
                </c:pt>
                <c:pt idx="12">
                  <c:v>5573</c:v>
                </c:pt>
              </c:numCache>
            </c:numRef>
          </c:val>
          <c:extLst>
            <c:ext xmlns:c16="http://schemas.microsoft.com/office/drawing/2014/chart" uri="{C3380CC4-5D6E-409C-BE32-E72D297353CC}">
              <c16:uniqueId val="{00000008-6287-492B-87C4-F174BC587F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229</c:v>
                </c:pt>
                <c:pt idx="3">
                  <c:v>676</c:v>
                </c:pt>
                <c:pt idx="6">
                  <c:v>142</c:v>
                </c:pt>
                <c:pt idx="9">
                  <c:v>175</c:v>
                </c:pt>
                <c:pt idx="12">
                  <c:v>124</c:v>
                </c:pt>
              </c:numCache>
            </c:numRef>
          </c:val>
          <c:extLst>
            <c:ext xmlns:c16="http://schemas.microsoft.com/office/drawing/2014/chart" uri="{C3380CC4-5D6E-409C-BE32-E72D297353CC}">
              <c16:uniqueId val="{00000009-6287-492B-87C4-F174BC587F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16058</c:v>
                </c:pt>
                <c:pt idx="3">
                  <c:v>16143</c:v>
                </c:pt>
                <c:pt idx="6">
                  <c:v>15928</c:v>
                </c:pt>
                <c:pt idx="9">
                  <c:v>15755</c:v>
                </c:pt>
                <c:pt idx="12">
                  <c:v>15572</c:v>
                </c:pt>
              </c:numCache>
            </c:numRef>
          </c:val>
          <c:extLst>
            <c:ext xmlns:c16="http://schemas.microsoft.com/office/drawing/2014/chart" uri="{C3380CC4-5D6E-409C-BE32-E72D297353CC}">
              <c16:uniqueId val="{0000000A-6287-492B-87C4-F174BC587F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1697</c:v>
                </c:pt>
                <c:pt idx="2">
                  <c:v>#N/A</c:v>
                </c:pt>
                <c:pt idx="3">
                  <c:v>#N/A</c:v>
                </c:pt>
                <c:pt idx="4">
                  <c:v>758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87-492B-87C4-F174BC587F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1162</c:v>
                </c:pt>
                <c:pt idx="1">
                  <c:v>1602</c:v>
                </c:pt>
                <c:pt idx="2">
                  <c:v>2036</c:v>
                </c:pt>
              </c:numCache>
            </c:numRef>
          </c:val>
          <c:extLst>
            <c:ext xmlns:c16="http://schemas.microsoft.com/office/drawing/2014/chart" uri="{C3380CC4-5D6E-409C-BE32-E72D297353CC}">
              <c16:uniqueId val="{00000000-6C31-47A4-A2DA-DC5BFF21BC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355</c:v>
                </c:pt>
                <c:pt idx="2">
                  <c:v>401</c:v>
                </c:pt>
              </c:numCache>
            </c:numRef>
          </c:val>
          <c:extLst>
            <c:ext xmlns:c16="http://schemas.microsoft.com/office/drawing/2014/chart" uri="{C3380CC4-5D6E-409C-BE32-E72D297353CC}">
              <c16:uniqueId val="{00000001-6C31-47A4-A2DA-DC5BFF21BC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5322</c:v>
                </c:pt>
                <c:pt idx="1">
                  <c:v>5615</c:v>
                </c:pt>
                <c:pt idx="2">
                  <c:v>5900</c:v>
                </c:pt>
              </c:numCache>
            </c:numRef>
          </c:val>
          <c:extLst>
            <c:ext xmlns:c16="http://schemas.microsoft.com/office/drawing/2014/chart" uri="{C3380CC4-5D6E-409C-BE32-E72D297353CC}">
              <c16:uniqueId val="{00000002-6C31-47A4-A2DA-DC5BFF21BC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コロナ禍終息による個人所得及び経済・雇用情勢の回復により若干の税収回復があったが、光熱費高騰に対応した包括算定経費の増、臨時財政対策債振替相当額の減により基準財政需要額も上昇し、結果として令和４年度と同様０．５３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人口増加に向けた移住対策事業を継続して行い、地方税等の自主財源の確保に努めたい。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行財政改革アクションプランにより実施してきた職員数の減等による人件費の抑制や市債発行額の適正管理と大型投資事業の際に借入れた市債の償還の終了による公債費の減等から、経常収支比率は９０％前後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所得及び経済・雇用情勢の回復による地方税の増、地方交付税の増があり、経常一般財源は増加となった。しかし、人件費・物価高騰による経常経費の増加、及びまちづくり基金からの充当額の減少により経常経費充当一般財源が増加したことから、経常収支比率は４．０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151554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8827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62</xdr:row>
      <xdr:rowOff>108796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827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ごみ処理業務や消防業務について、一部事務組合で行っているため、類似団体と比較し低くなっている。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68393</xdr:rowOff>
    </xdr:from>
    <xdr:to>
      <xdr:col>23</xdr:col>
      <xdr:colOff>133350</xdr:colOff>
      <xdr:row>83</xdr:row>
      <xdr:rowOff>106814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98743"/>
          <a:ext cx="8382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106814</xdr:rowOff>
    </xdr:from>
    <xdr:to>
      <xdr:col>19</xdr:col>
      <xdr:colOff>133350</xdr:colOff>
      <xdr:row>83</xdr:row>
      <xdr:rowOff>114444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37164"/>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103803</xdr:rowOff>
    </xdr:from>
    <xdr:to>
      <xdr:col>15</xdr:col>
      <xdr:colOff>82550</xdr:colOff>
      <xdr:row>83</xdr:row>
      <xdr:rowOff>114444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34153"/>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165474</xdr:rowOff>
    </xdr:from>
    <xdr:to>
      <xdr:col>11</xdr:col>
      <xdr:colOff>31750</xdr:colOff>
      <xdr:row>83</xdr:row>
      <xdr:rowOff>103803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4374"/>
          <a:ext cx="889000" cy="1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17593</xdr:rowOff>
    </xdr:from>
    <xdr:to>
      <xdr:col>23</xdr:col>
      <xdr:colOff>184150</xdr:colOff>
      <xdr:row>83</xdr:row>
      <xdr:rowOff>119193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34120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56014</xdr:rowOff>
    </xdr:from>
    <xdr:to>
      <xdr:col>19</xdr:col>
      <xdr:colOff>184150</xdr:colOff>
      <xdr:row>83</xdr:row>
      <xdr:rowOff>157614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167791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5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63644</xdr:rowOff>
    </xdr:from>
    <xdr:to>
      <xdr:col>15</xdr:col>
      <xdr:colOff>133350</xdr:colOff>
      <xdr:row>83</xdr:row>
      <xdr:rowOff>165244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6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53003</xdr:rowOff>
    </xdr:from>
    <xdr:to>
      <xdr:col>11</xdr:col>
      <xdr:colOff>82550</xdr:colOff>
      <xdr:row>83</xdr:row>
      <xdr:rowOff>154603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164780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114674</xdr:rowOff>
    </xdr:from>
    <xdr:to>
      <xdr:col>7</xdr:col>
      <xdr:colOff>31750</xdr:colOff>
      <xdr:row>83</xdr:row>
      <xdr:rowOff>44824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平成２７年度以降のラスパイレス指数は、類似団体の平均より上回っている。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平成２７年度から平成２９年度に山形県に併せて、国の人事院勧告より高い水準で職員給与費の引き上げを行ったことが要因となっている。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今後は平成２８年度より実施している人事評価制度等により、給与の適正化に努めていきたい。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137319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548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46831</xdr:rowOff>
    </xdr:from>
    <xdr:to>
      <xdr:col>72</xdr:col>
      <xdr:colOff>203200</xdr:colOff>
      <xdr:row>85</xdr:row>
      <xdr:rowOff>137319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200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46831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86519</xdr:rowOff>
    </xdr:from>
    <xdr:to>
      <xdr:col>73</xdr:col>
      <xdr:colOff>44450</xdr:colOff>
      <xdr:row>86</xdr:row>
      <xdr:rowOff>16669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例年、類似団体の平均値を下回る数値となっている。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その要因としては、平成１４年度から平成１９年度まで、一般職員の退職者についての不補充を行い、近年においても指定管理制度、民間委託の導入を積極的に行ったことによるものである。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今後については、多様な住民サービスの必要性が増大し事務量の増加も見込まれるが、事務の効率化を図ることにより、適切な定員管理の維持を図る。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140305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351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119622</xdr:rowOff>
    </xdr:from>
    <xdr:to>
      <xdr:col>77</xdr:col>
      <xdr:colOff>44450</xdr:colOff>
      <xdr:row>60</xdr:row>
      <xdr:rowOff>126516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66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119622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08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113877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97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89505</xdr:rowOff>
    </xdr:from>
    <xdr:to>
      <xdr:col>81</xdr:col>
      <xdr:colOff>95250</xdr:colOff>
      <xdr:row>61</xdr:row>
      <xdr:rowOff>19655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106032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68822</xdr:rowOff>
    </xdr:from>
    <xdr:to>
      <xdr:col>73</xdr:col>
      <xdr:colOff>44450</xdr:colOff>
      <xdr:row>60</xdr:row>
      <xdr:rowOff>170422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災害時の支援物資流通拠点施設整備など防災機能強化に関する事業の償還終了があったものの、単位費用の減により災害復旧費等に係る基準財政需要額が減少したため、単年度比率としては令和４年度比で微減となった。また、令和２年度の単年度比率とほぼ同等の数値となったため、３か年平均としては昨年度同様の７．８％となり、実質公債比率は増減ゼロ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今後は、公共施設の老朽化に伴う改修や建替、学校再編整備に伴う市債発行額の増加が見込まれるため、適正な施設管理と計画的な整備を行い、市債の発行額を平準化し、水準を適正に保っていきたい。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40</xdr:row>
      <xdr:rowOff>161472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149981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大型投資事業の際に借入れた市債の償還が終了したことにより、近年、将来負担比率は減少傾向にある。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においては市債現在高の減少はあったものの、基準財政需要額参入見込額等の減少により、前年度の－１３．１から２．０ポイントプラスの－１１．１となり、将来負担比率としては変わらずゼロ値となった。今後は、公共施設の老朽化に伴う改修や建替、学校再編整備に伴う市債発行額の増加が見込まれるため、適正な施設管理と計画的な整備を行い、将来負担比率上昇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90856</xdr:rowOff>
    </xdr:from>
    <xdr:to>
      <xdr:col>68</xdr:col>
      <xdr:colOff>152400</xdr:colOff>
      <xdr:row>14</xdr:row>
      <xdr:rowOff>145872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491156"/>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28829</xdr:rowOff>
    </xdr:from>
    <xdr:to>
      <xdr:col>68</xdr:col>
      <xdr:colOff>203200</xdr:colOff>
      <xdr:row>15</xdr:row>
      <xdr:rowOff>130429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115206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151884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40056</xdr:rowOff>
    </xdr:from>
    <xdr:to>
      <xdr:col>68</xdr:col>
      <xdr:colOff>203200</xdr:colOff>
      <xdr:row>14</xdr:row>
      <xdr:rowOff>141656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151833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0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95072</xdr:rowOff>
    </xdr:from>
    <xdr:to>
      <xdr:col>64</xdr:col>
      <xdr:colOff>152400</xdr:colOff>
      <xdr:row>15</xdr:row>
      <xdr:rowOff>25222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35399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０．４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前年度比で０．６ポイント増加した要因としては常勤職員の基本給及び期末勤勉手当等の増加などが挙げられる。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23586</xdr:rowOff>
    </xdr:from>
    <xdr:to>
      <xdr:col>24</xdr:col>
      <xdr:colOff>25400</xdr:colOff>
      <xdr:row>36</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5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36</xdr:row>
      <xdr:rowOff>23586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69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36</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10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類似団体と比較すると、物件費に係る経常収支比率が低くなっている。この要因は、人件費と同様にごみ処理業務や消防業務を一部事務組合で行っていることにある。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前年度に比べ１．２ポイント増となっているが、物価高騰による経常経費の増加、及びふるさと納税の減に伴うまちづくり基金充当額の減少等が要因として挙げられる。今後も事業費の増加を抑制するため、事務事業の見直し等による適正化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77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子育て支援給付事業等、子育て支援関係経費の増加、及びまちづくり基金充当額が減少したことにより、２．８ポイントの増となった。事務事業の見直し等に努め、効率的な財政運営により適正な水準を保つ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56</xdr:row>
      <xdr:rowOff>67128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635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635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98215"/>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57</xdr:row>
      <xdr:rowOff>48078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982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繰出金の経常経費については令和４年度とほぼ同額であったため、横ばいであったが、雪が少なく維持補修費が減少したことにより、０．５ポイントの減となった。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依然として、類似団体よりも高い水準にあるため、特別会計においての事務事業の見直し等に努め、比率の適正化を図っていく。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9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物価高騰による西村山広域行政事務組合分担金等の増に伴い、経常経費充当一般財源も微増しているため、</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事務事業の見直し等に努め、適正な水準を保っていきたい。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918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36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36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38</xdr:row>
      <xdr:rowOff>99568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32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大型投資事業の償還終了や市債の発行抑制に努めたことにより、近年は類似団体の平均値を下回っている。今年度については、元利償還額の微減により、０．４ポイントの前年比減となった。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今後は、公共施設の老朽化に伴う改修や建替、学校再編整備に伴う市債発行額の増加が見込まれるため、適正な施設管理と計画的な整備を行い、市債の発行額を平準化し、水準を適正に保っていきたい。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110998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物価高騰による経常経費の増加、及びふるさと納税の減に伴うまちづくり基金充当額の減少により、公債費とその他以外の項目でポイントが増加した。特に扶助費においては年々経費が増加しており、令和４年度比で２．８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今後は、公共施設の老朽化に伴う改修や建替、学校再編整備に伴う市債発行額の増加が見込まれるため、各公営企業との連携を密にし、効率的かつ効果的な事業実施に努め、適正な水準保つよう努める。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144145</xdr:rowOff>
    </xdr:from>
    <xdr:to>
      <xdr:col>82</xdr:col>
      <xdr:colOff>107950</xdr:colOff>
      <xdr:row>75</xdr:row>
      <xdr:rowOff>52705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5999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75</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599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93345</xdr:rowOff>
    </xdr:from>
    <xdr:to>
      <xdr:col>78</xdr:col>
      <xdr:colOff>120650</xdr:colOff>
      <xdr:row>74</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33672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7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92817</xdr:rowOff>
    </xdr:from>
    <xdr:to>
      <xdr:col>29</xdr:col>
      <xdr:colOff>127000</xdr:colOff>
      <xdr:row>17</xdr:row>
      <xdr:rowOff>144709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5092"/>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144709</xdr:rowOff>
    </xdr:from>
    <xdr:to>
      <xdr:col>26</xdr:col>
      <xdr:colOff>50800</xdr:colOff>
      <xdr:row>17</xdr:row>
      <xdr:rowOff>167081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6984"/>
          <a:ext cx="698500" cy="2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167081</xdr:rowOff>
    </xdr:from>
    <xdr:to>
      <xdr:col>22</xdr:col>
      <xdr:colOff>114300</xdr:colOff>
      <xdr:row>18</xdr:row>
      <xdr:rowOff>42631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9356"/>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42631</xdr:rowOff>
    </xdr:from>
    <xdr:to>
      <xdr:col>18</xdr:col>
      <xdr:colOff>177800</xdr:colOff>
      <xdr:row>18</xdr:row>
      <xdr:rowOff>121803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6356"/>
          <a:ext cx="698500" cy="7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42017</xdr:rowOff>
    </xdr:from>
    <xdr:to>
      <xdr:col>29</xdr:col>
      <xdr:colOff>177800</xdr:colOff>
      <xdr:row>17</xdr:row>
      <xdr:rowOff>143617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93909</xdr:rowOff>
    </xdr:from>
    <xdr:to>
      <xdr:col>26</xdr:col>
      <xdr:colOff>101600</xdr:colOff>
      <xdr:row>18</xdr:row>
      <xdr:rowOff>24059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116281</xdr:rowOff>
    </xdr:from>
    <xdr:to>
      <xdr:col>22</xdr:col>
      <xdr:colOff>165100</xdr:colOff>
      <xdr:row>18</xdr:row>
      <xdr:rowOff>46431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31208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163281</xdr:rowOff>
    </xdr:from>
    <xdr:to>
      <xdr:col>19</xdr:col>
      <xdr:colOff>38100</xdr:colOff>
      <xdr:row>18</xdr:row>
      <xdr:rowOff>93431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71003</xdr:rowOff>
    </xdr:from>
    <xdr:to>
      <xdr:col>15</xdr:col>
      <xdr:colOff>101600</xdr:colOff>
      <xdr:row>19</xdr:row>
      <xdr:rowOff>1153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4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66519</xdr:rowOff>
    </xdr:from>
    <xdr:to>
      <xdr:col>29</xdr:col>
      <xdr:colOff>127000</xdr:colOff>
      <xdr:row>36</xdr:row>
      <xdr:rowOff>85297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9769"/>
          <a:ext cx="6477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23477</xdr:rowOff>
    </xdr:from>
    <xdr:to>
      <xdr:col>26</xdr:col>
      <xdr:colOff>50800</xdr:colOff>
      <xdr:row>36</xdr:row>
      <xdr:rowOff>85297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76727"/>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23477</xdr:rowOff>
    </xdr:from>
    <xdr:to>
      <xdr:col>22</xdr:col>
      <xdr:colOff>114300</xdr:colOff>
      <xdr:row>36</xdr:row>
      <xdr:rowOff>99470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6727"/>
          <a:ext cx="6985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99470</xdr:rowOff>
    </xdr:from>
    <xdr:to>
      <xdr:col>18</xdr:col>
      <xdr:colOff>177800</xdr:colOff>
      <xdr:row>36</xdr:row>
      <xdr:rowOff>138953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2720"/>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15719</xdr:rowOff>
    </xdr:from>
    <xdr:to>
      <xdr:col>29</xdr:col>
      <xdr:colOff>177800</xdr:colOff>
      <xdr:row>36</xdr:row>
      <xdr:rowOff>117319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330696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34497</xdr:rowOff>
    </xdr:from>
    <xdr:to>
      <xdr:col>26</xdr:col>
      <xdr:colOff>101600</xdr:colOff>
      <xdr:row>36</xdr:row>
      <xdr:rowOff>136097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120874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315577</xdr:rowOff>
    </xdr:from>
    <xdr:to>
      <xdr:col>22</xdr:col>
      <xdr:colOff>165100</xdr:colOff>
      <xdr:row>36</xdr:row>
      <xdr:rowOff>74277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59054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48670</xdr:rowOff>
    </xdr:from>
    <xdr:to>
      <xdr:col>19</xdr:col>
      <xdr:colOff>38100</xdr:colOff>
      <xdr:row>36</xdr:row>
      <xdr:rowOff>150270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135047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88153</xdr:rowOff>
    </xdr:from>
    <xdr:to>
      <xdr:col>15</xdr:col>
      <xdr:colOff>101600</xdr:colOff>
      <xdr:row>37</xdr:row>
      <xdr:rowOff>18303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43078</xdr:rowOff>
    </xdr:from>
    <xdr:to>
      <xdr:col>24</xdr:col>
      <xdr:colOff>63500</xdr:colOff>
      <xdr:row>36</xdr:row>
      <xdr:rowOff>82969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5278"/>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82969</xdr:rowOff>
    </xdr:from>
    <xdr:to>
      <xdr:col>19</xdr:col>
      <xdr:colOff>177800</xdr:colOff>
      <xdr:row>36</xdr:row>
      <xdr:rowOff>91186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5169"/>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91186</xdr:rowOff>
    </xdr:from>
    <xdr:to>
      <xdr:col>15</xdr:col>
      <xdr:colOff>50800</xdr:colOff>
      <xdr:row>36</xdr:row>
      <xdr:rowOff>112268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338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37</xdr:row>
      <xdr:rowOff>33630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446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77779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163728</xdr:rowOff>
    </xdr:from>
    <xdr:to>
      <xdr:col>24</xdr:col>
      <xdr:colOff>114300</xdr:colOff>
      <xdr:row>36</xdr:row>
      <xdr:rowOff>93878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32169</xdr:rowOff>
    </xdr:from>
    <xdr:to>
      <xdr:col>20</xdr:col>
      <xdr:colOff>38100</xdr:colOff>
      <xdr:row>36</xdr:row>
      <xdr:rowOff>133769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124896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40386</xdr:rowOff>
    </xdr:from>
    <xdr:to>
      <xdr:col>15</xdr:col>
      <xdr:colOff>101600</xdr:colOff>
      <xdr:row>36</xdr:row>
      <xdr:rowOff>141986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133113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154195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154280</xdr:rowOff>
    </xdr:from>
    <xdr:to>
      <xdr:col>6</xdr:col>
      <xdr:colOff>38100</xdr:colOff>
      <xdr:row>37</xdr:row>
      <xdr:rowOff>84430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75557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14208</xdr:rowOff>
    </xdr:from>
    <xdr:to>
      <xdr:col>24</xdr:col>
      <xdr:colOff>63500</xdr:colOff>
      <xdr:row>57</xdr:row>
      <xdr:rowOff>79322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6858"/>
          <a:ext cx="8382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12799</xdr:rowOff>
    </xdr:from>
    <xdr:to>
      <xdr:col>19</xdr:col>
      <xdr:colOff>177800</xdr:colOff>
      <xdr:row>57</xdr:row>
      <xdr:rowOff>14208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8544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6938</xdr:rowOff>
    </xdr:from>
    <xdr:to>
      <xdr:col>15</xdr:col>
      <xdr:colOff>50800</xdr:colOff>
      <xdr:row>57</xdr:row>
      <xdr:rowOff>12799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79588"/>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6938</xdr:rowOff>
    </xdr:from>
    <xdr:to>
      <xdr:col>10</xdr:col>
      <xdr:colOff>114300</xdr:colOff>
      <xdr:row>57</xdr:row>
      <xdr:rowOff>59992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9588"/>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28522</xdr:rowOff>
    </xdr:from>
    <xdr:to>
      <xdr:col>24</xdr:col>
      <xdr:colOff>114300</xdr:colOff>
      <xdr:row>57</xdr:row>
      <xdr:rowOff>130122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134858</xdr:rowOff>
    </xdr:from>
    <xdr:to>
      <xdr:col>20</xdr:col>
      <xdr:colOff>38100</xdr:colOff>
      <xdr:row>57</xdr:row>
      <xdr:rowOff>65008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56135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133449</xdr:rowOff>
    </xdr:from>
    <xdr:to>
      <xdr:col>15</xdr:col>
      <xdr:colOff>101600</xdr:colOff>
      <xdr:row>57</xdr:row>
      <xdr:rowOff>63599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80126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0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127588</xdr:rowOff>
    </xdr:from>
    <xdr:to>
      <xdr:col>10</xdr:col>
      <xdr:colOff>165100</xdr:colOff>
      <xdr:row>57</xdr:row>
      <xdr:rowOff>57738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9192</xdr:rowOff>
    </xdr:from>
    <xdr:to>
      <xdr:col>6</xdr:col>
      <xdr:colOff>38100</xdr:colOff>
      <xdr:row>57</xdr:row>
      <xdr:rowOff>110792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135082</xdr:rowOff>
    </xdr:from>
    <xdr:to>
      <xdr:col>24</xdr:col>
      <xdr:colOff>63500</xdr:colOff>
      <xdr:row>78</xdr:row>
      <xdr:rowOff>6381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6732"/>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77727</xdr:rowOff>
    </xdr:from>
    <xdr:to>
      <xdr:col>19</xdr:col>
      <xdr:colOff>177800</xdr:colOff>
      <xdr:row>77</xdr:row>
      <xdr:rowOff>135082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9377"/>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77727</xdr:rowOff>
    </xdr:from>
    <xdr:to>
      <xdr:col>15</xdr:col>
      <xdr:colOff>50800</xdr:colOff>
      <xdr:row>77</xdr:row>
      <xdr:rowOff>94276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9377"/>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94276</xdr:rowOff>
    </xdr:from>
    <xdr:to>
      <xdr:col>10</xdr:col>
      <xdr:colOff>114300</xdr:colOff>
      <xdr:row>78</xdr:row>
      <xdr:rowOff>38407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5926"/>
          <a:ext cx="8890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136203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127031</xdr:rowOff>
    </xdr:from>
    <xdr:to>
      <xdr:col>24</xdr:col>
      <xdr:colOff>114300</xdr:colOff>
      <xdr:row>78</xdr:row>
      <xdr:rowOff>57181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84282</xdr:rowOff>
    </xdr:from>
    <xdr:to>
      <xdr:col>20</xdr:col>
      <xdr:colOff>38100</xdr:colOff>
      <xdr:row>78</xdr:row>
      <xdr:rowOff>14432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26927</xdr:rowOff>
    </xdr:from>
    <xdr:to>
      <xdr:col>15</xdr:col>
      <xdr:colOff>101600</xdr:colOff>
      <xdr:row>77</xdr:row>
      <xdr:rowOff>128527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145054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43476</xdr:rowOff>
    </xdr:from>
    <xdr:to>
      <xdr:col>10</xdr:col>
      <xdr:colOff>165100</xdr:colOff>
      <xdr:row>77</xdr:row>
      <xdr:rowOff>145076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159057</xdr:rowOff>
    </xdr:from>
    <xdr:to>
      <xdr:col>6</xdr:col>
      <xdr:colOff>38100</xdr:colOff>
      <xdr:row>78</xdr:row>
      <xdr:rowOff>89207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80334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153454</xdr:rowOff>
    </xdr:from>
    <xdr:to>
      <xdr:col>24</xdr:col>
      <xdr:colOff>63500</xdr:colOff>
      <xdr:row>96</xdr:row>
      <xdr:rowOff>81762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1204"/>
          <a:ext cx="8382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101295</xdr:rowOff>
    </xdr:from>
    <xdr:to>
      <xdr:col>19</xdr:col>
      <xdr:colOff>177800</xdr:colOff>
      <xdr:row>96</xdr:row>
      <xdr:rowOff>81762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89045"/>
          <a:ext cx="889000" cy="1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101295</xdr:rowOff>
    </xdr:from>
    <xdr:to>
      <xdr:col>15</xdr:col>
      <xdr:colOff>50800</xdr:colOff>
      <xdr:row>97</xdr:row>
      <xdr:rowOff>100876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89045"/>
          <a:ext cx="889000" cy="3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100876</xdr:rowOff>
    </xdr:from>
    <xdr:to>
      <xdr:col>10</xdr:col>
      <xdr:colOff>114300</xdr:colOff>
      <xdr:row>98</xdr:row>
      <xdr:rowOff>31877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1526"/>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102654</xdr:rowOff>
    </xdr:from>
    <xdr:to>
      <xdr:col>24</xdr:col>
      <xdr:colOff>114300</xdr:colOff>
      <xdr:row>96</xdr:row>
      <xdr:rowOff>32804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125531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30962</xdr:rowOff>
    </xdr:from>
    <xdr:to>
      <xdr:col>20</xdr:col>
      <xdr:colOff>38100</xdr:colOff>
      <xdr:row>96</xdr:row>
      <xdr:rowOff>132562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149089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50495</xdr:rowOff>
    </xdr:from>
    <xdr:to>
      <xdr:col>15</xdr:col>
      <xdr:colOff>101600</xdr:colOff>
      <xdr:row>95</xdr:row>
      <xdr:rowOff>152095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168622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50076</xdr:rowOff>
    </xdr:from>
    <xdr:to>
      <xdr:col>10</xdr:col>
      <xdr:colOff>165100</xdr:colOff>
      <xdr:row>97</xdr:row>
      <xdr:rowOff>151676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142803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152527</xdr:rowOff>
    </xdr:from>
    <xdr:to>
      <xdr:col>6</xdr:col>
      <xdr:colOff>38100</xdr:colOff>
      <xdr:row>98</xdr:row>
      <xdr:rowOff>82677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73804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93335</xdr:rowOff>
    </xdr:from>
    <xdr:to>
      <xdr:col>54</xdr:col>
      <xdr:colOff>189865</xdr:colOff>
      <xdr:row>37</xdr:row>
      <xdr:rowOff>137620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922635"/>
          <a:ext cx="1270" cy="5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141447</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137620</xdr:rowOff>
    </xdr:from>
    <xdr:to>
      <xdr:col>55</xdr:col>
      <xdr:colOff>88900</xdr:colOff>
      <xdr:row>37</xdr:row>
      <xdr:rowOff>137620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40012</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6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93335</xdr:rowOff>
    </xdr:from>
    <xdr:to>
      <xdr:col>55</xdr:col>
      <xdr:colOff>88900</xdr:colOff>
      <xdr:row>34</xdr:row>
      <xdr:rowOff>93335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2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59599</xdr:rowOff>
    </xdr:from>
    <xdr:to>
      <xdr:col>55</xdr:col>
      <xdr:colOff>0</xdr:colOff>
      <xdr:row>35</xdr:row>
      <xdr:rowOff>129244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060349"/>
          <a:ext cx="838200" cy="6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21365</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42938</xdr:rowOff>
    </xdr:from>
    <xdr:to>
      <xdr:col>55</xdr:col>
      <xdr:colOff>50800</xdr:colOff>
      <xdr:row>36</xdr:row>
      <xdr:rowOff>144538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58305</xdr:rowOff>
    </xdr:from>
    <xdr:to>
      <xdr:col>50</xdr:col>
      <xdr:colOff>114300</xdr:colOff>
      <xdr:row>35</xdr:row>
      <xdr:rowOff>59599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59055"/>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36985</xdr:rowOff>
    </xdr:from>
    <xdr:to>
      <xdr:col>50</xdr:col>
      <xdr:colOff>165100</xdr:colOff>
      <xdr:row>36</xdr:row>
      <xdr:rowOff>138585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129712</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30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159798</xdr:rowOff>
    </xdr:from>
    <xdr:to>
      <xdr:col>45</xdr:col>
      <xdr:colOff>177800</xdr:colOff>
      <xdr:row>35</xdr:row>
      <xdr:rowOff>58305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74748"/>
          <a:ext cx="889000" cy="5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62259</xdr:rowOff>
    </xdr:from>
    <xdr:to>
      <xdr:col>46</xdr:col>
      <xdr:colOff>38100</xdr:colOff>
      <xdr:row>36</xdr:row>
      <xdr:rowOff>163859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154986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159798</xdr:rowOff>
    </xdr:from>
    <xdr:to>
      <xdr:col>41</xdr:col>
      <xdr:colOff>50800</xdr:colOff>
      <xdr:row>36</xdr:row>
      <xdr:rowOff>60545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74748"/>
          <a:ext cx="889000" cy="7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31220</xdr:rowOff>
    </xdr:from>
    <xdr:to>
      <xdr:col>41</xdr:col>
      <xdr:colOff>101600</xdr:colOff>
      <xdr:row>33</xdr:row>
      <xdr:rowOff>132820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123947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8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84378</xdr:rowOff>
    </xdr:from>
    <xdr:to>
      <xdr:col>36</xdr:col>
      <xdr:colOff>165100</xdr:colOff>
      <xdr:row>37</xdr:row>
      <xdr:rowOff>14528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5655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78444</xdr:rowOff>
    </xdr:from>
    <xdr:to>
      <xdr:col>55</xdr:col>
      <xdr:colOff>50800</xdr:colOff>
      <xdr:row>36</xdr:row>
      <xdr:rowOff>8594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101321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8799</xdr:rowOff>
    </xdr:from>
    <xdr:to>
      <xdr:col>50</xdr:col>
      <xdr:colOff>165100</xdr:colOff>
      <xdr:row>35</xdr:row>
      <xdr:rowOff>110399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126926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8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7505</xdr:rowOff>
    </xdr:from>
    <xdr:to>
      <xdr:col>46</xdr:col>
      <xdr:colOff>38100</xdr:colOff>
      <xdr:row>35</xdr:row>
      <xdr:rowOff>109105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125632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108998</xdr:rowOff>
    </xdr:from>
    <xdr:to>
      <xdr:col>41</xdr:col>
      <xdr:colOff>101600</xdr:colOff>
      <xdr:row>32</xdr:row>
      <xdr:rowOff>39148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55675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9745</xdr:rowOff>
    </xdr:from>
    <xdr:to>
      <xdr:col>36</xdr:col>
      <xdr:colOff>165100</xdr:colOff>
      <xdr:row>36</xdr:row>
      <xdr:rowOff>111345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127872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59886</xdr:rowOff>
    </xdr:from>
    <xdr:to>
      <xdr:col>55</xdr:col>
      <xdr:colOff>0</xdr:colOff>
      <xdr:row>56</xdr:row>
      <xdr:rowOff>135376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61086"/>
          <a:ext cx="838200" cy="7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59886</xdr:rowOff>
    </xdr:from>
    <xdr:to>
      <xdr:col>50</xdr:col>
      <xdr:colOff>114300</xdr:colOff>
      <xdr:row>57</xdr:row>
      <xdr:rowOff>6269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61086"/>
          <a:ext cx="889000" cy="1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6269</xdr:rowOff>
    </xdr:from>
    <xdr:to>
      <xdr:col>45</xdr:col>
      <xdr:colOff>177800</xdr:colOff>
      <xdr:row>57</xdr:row>
      <xdr:rowOff>20730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78919"/>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20730</xdr:rowOff>
    </xdr:from>
    <xdr:to>
      <xdr:col>41</xdr:col>
      <xdr:colOff>50800</xdr:colOff>
      <xdr:row>57</xdr:row>
      <xdr:rowOff>67697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93380"/>
          <a:ext cx="8890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84576</xdr:rowOff>
    </xdr:from>
    <xdr:to>
      <xdr:col>55</xdr:col>
      <xdr:colOff>50800</xdr:colOff>
      <xdr:row>57</xdr:row>
      <xdr:rowOff>14726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107453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9086</xdr:rowOff>
    </xdr:from>
    <xdr:to>
      <xdr:col>50</xdr:col>
      <xdr:colOff>165100</xdr:colOff>
      <xdr:row>56</xdr:row>
      <xdr:rowOff>110686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127213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126919</xdr:rowOff>
    </xdr:from>
    <xdr:to>
      <xdr:col>46</xdr:col>
      <xdr:colOff>38100</xdr:colOff>
      <xdr:row>57</xdr:row>
      <xdr:rowOff>57069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48196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141380</xdr:rowOff>
    </xdr:from>
    <xdr:to>
      <xdr:col>41</xdr:col>
      <xdr:colOff>101600</xdr:colOff>
      <xdr:row>57</xdr:row>
      <xdr:rowOff>71530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62657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16897</xdr:rowOff>
    </xdr:from>
    <xdr:to>
      <xdr:col>36</xdr:col>
      <xdr:colOff>165100</xdr:colOff>
      <xdr:row>57</xdr:row>
      <xdr:rowOff>118497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109624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137861</xdr:rowOff>
    </xdr:from>
    <xdr:to>
      <xdr:col>55</xdr:col>
      <xdr:colOff>0</xdr:colOff>
      <xdr:row>76</xdr:row>
      <xdr:rowOff>123611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96611"/>
          <a:ext cx="838200" cy="1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137861</xdr:rowOff>
    </xdr:from>
    <xdr:to>
      <xdr:col>50</xdr:col>
      <xdr:colOff>114300</xdr:colOff>
      <xdr:row>77</xdr:row>
      <xdr:rowOff>22504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996611"/>
          <a:ext cx="889000" cy="2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22504</xdr:rowOff>
    </xdr:from>
    <xdr:to>
      <xdr:col>45</xdr:col>
      <xdr:colOff>177800</xdr:colOff>
      <xdr:row>77</xdr:row>
      <xdr:rowOff>64729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24154"/>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158379</xdr:rowOff>
    </xdr:from>
    <xdr:to>
      <xdr:col>41</xdr:col>
      <xdr:colOff>50800</xdr:colOff>
      <xdr:row>77</xdr:row>
      <xdr:rowOff>64729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88579"/>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20931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29097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72811</xdr:rowOff>
    </xdr:from>
    <xdr:to>
      <xdr:col>55</xdr:col>
      <xdr:colOff>50800</xdr:colOff>
      <xdr:row>77</xdr:row>
      <xdr:rowOff>2961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95688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87061</xdr:rowOff>
    </xdr:from>
    <xdr:to>
      <xdr:col>50</xdr:col>
      <xdr:colOff>165100</xdr:colOff>
      <xdr:row>76</xdr:row>
      <xdr:rowOff>17211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33738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143154</xdr:rowOff>
    </xdr:from>
    <xdr:to>
      <xdr:col>46</xdr:col>
      <xdr:colOff>38100</xdr:colOff>
      <xdr:row>77</xdr:row>
      <xdr:rowOff>73304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89831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13929</xdr:rowOff>
    </xdr:from>
    <xdr:to>
      <xdr:col>41</xdr:col>
      <xdr:colOff>101600</xdr:colOff>
      <xdr:row>77</xdr:row>
      <xdr:rowOff>115529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132056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107579</xdr:rowOff>
    </xdr:from>
    <xdr:to>
      <xdr:col>36</xdr:col>
      <xdr:colOff>165100</xdr:colOff>
      <xdr:row>77</xdr:row>
      <xdr:rowOff>37729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54257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74346</xdr:rowOff>
    </xdr:from>
    <xdr:to>
      <xdr:col>55</xdr:col>
      <xdr:colOff>0</xdr:colOff>
      <xdr:row>98</xdr:row>
      <xdr:rowOff>78156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644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74346</xdr:rowOff>
    </xdr:from>
    <xdr:to>
      <xdr:col>50</xdr:col>
      <xdr:colOff>114300</xdr:colOff>
      <xdr:row>98</xdr:row>
      <xdr:rowOff>142773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6446"/>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54318</xdr:rowOff>
    </xdr:from>
    <xdr:to>
      <xdr:col>45</xdr:col>
      <xdr:colOff>177800</xdr:colOff>
      <xdr:row>98</xdr:row>
      <xdr:rowOff>142773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56418"/>
          <a:ext cx="889000" cy="8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54318</xdr:rowOff>
    </xdr:from>
    <xdr:to>
      <xdr:col>41</xdr:col>
      <xdr:colOff>50800</xdr:colOff>
      <xdr:row>99</xdr:row>
      <xdr:rowOff>1054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56418"/>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27356</xdr:rowOff>
    </xdr:from>
    <xdr:to>
      <xdr:col>55</xdr:col>
      <xdr:colOff>50800</xdr:colOff>
      <xdr:row>98</xdr:row>
      <xdr:rowOff>128956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113733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23546</xdr:rowOff>
    </xdr:from>
    <xdr:to>
      <xdr:col>50</xdr:col>
      <xdr:colOff>165100</xdr:colOff>
      <xdr:row>98</xdr:row>
      <xdr:rowOff>125146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116273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91973</xdr:rowOff>
    </xdr:from>
    <xdr:to>
      <xdr:col>46</xdr:col>
      <xdr:colOff>38100</xdr:colOff>
      <xdr:row>99</xdr:row>
      <xdr:rowOff>22123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13250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3518</xdr:rowOff>
    </xdr:from>
    <xdr:to>
      <xdr:col>41</xdr:col>
      <xdr:colOff>101600</xdr:colOff>
      <xdr:row>98</xdr:row>
      <xdr:rowOff>105118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121704</xdr:rowOff>
    </xdr:from>
    <xdr:to>
      <xdr:col>36</xdr:col>
      <xdr:colOff>165100</xdr:colOff>
      <xdr:row>99</xdr:row>
      <xdr:rowOff>51854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42981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0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96114</xdr:rowOff>
    </xdr:from>
    <xdr:to>
      <xdr:col>85</xdr:col>
      <xdr:colOff>127000</xdr:colOff>
      <xdr:row>39</xdr:row>
      <xdr:rowOff>16942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11214"/>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144463</xdr:rowOff>
    </xdr:from>
    <xdr:to>
      <xdr:col>81</xdr:col>
      <xdr:colOff>50800</xdr:colOff>
      <xdr:row>39</xdr:row>
      <xdr:rowOff>16942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88113"/>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123088</xdr:rowOff>
    </xdr:from>
    <xdr:to>
      <xdr:col>76</xdr:col>
      <xdr:colOff>114300</xdr:colOff>
      <xdr:row>37</xdr:row>
      <xdr:rowOff>144463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66738"/>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123088</xdr:rowOff>
    </xdr:from>
    <xdr:to>
      <xdr:col>71</xdr:col>
      <xdr:colOff>177800</xdr:colOff>
      <xdr:row>39</xdr:row>
      <xdr:rowOff>17361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66738"/>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45314</xdr:rowOff>
    </xdr:from>
    <xdr:to>
      <xdr:col>85</xdr:col>
      <xdr:colOff>177800</xdr:colOff>
      <xdr:row>38</xdr:row>
      <xdr:rowOff>146914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162539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137592</xdr:rowOff>
    </xdr:from>
    <xdr:to>
      <xdr:col>81</xdr:col>
      <xdr:colOff>101600</xdr:colOff>
      <xdr:row>39</xdr:row>
      <xdr:rowOff>67742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58869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93663</xdr:rowOff>
    </xdr:from>
    <xdr:to>
      <xdr:col>76</xdr:col>
      <xdr:colOff>165100</xdr:colOff>
      <xdr:row>38</xdr:row>
      <xdr:rowOff>23813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40340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1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72288</xdr:rowOff>
    </xdr:from>
    <xdr:to>
      <xdr:col>72</xdr:col>
      <xdr:colOff>38100</xdr:colOff>
      <xdr:row>38</xdr:row>
      <xdr:rowOff>2439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165016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138011</xdr:rowOff>
    </xdr:from>
    <xdr:to>
      <xdr:col>67</xdr:col>
      <xdr:colOff>101600</xdr:colOff>
      <xdr:row>39</xdr:row>
      <xdr:rowOff>68161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59288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62967</xdr:rowOff>
    </xdr:from>
    <xdr:to>
      <xdr:col>85</xdr:col>
      <xdr:colOff>127000</xdr:colOff>
      <xdr:row>76</xdr:row>
      <xdr:rowOff>71273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9316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47853</xdr:rowOff>
    </xdr:from>
    <xdr:to>
      <xdr:col>81</xdr:col>
      <xdr:colOff>50800</xdr:colOff>
      <xdr:row>76</xdr:row>
      <xdr:rowOff>62967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78053"/>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47853</xdr:rowOff>
    </xdr:from>
    <xdr:to>
      <xdr:col>76</xdr:col>
      <xdr:colOff>114300</xdr:colOff>
      <xdr:row>76</xdr:row>
      <xdr:rowOff>54063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7805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49581</xdr:rowOff>
    </xdr:from>
    <xdr:to>
      <xdr:col>71</xdr:col>
      <xdr:colOff>177800</xdr:colOff>
      <xdr:row>76</xdr:row>
      <xdr:rowOff>54063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79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20473</xdr:rowOff>
    </xdr:from>
    <xdr:to>
      <xdr:col>85</xdr:col>
      <xdr:colOff>177800</xdr:colOff>
      <xdr:row>76</xdr:row>
      <xdr:rowOff>122073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170350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12167</xdr:rowOff>
    </xdr:from>
    <xdr:to>
      <xdr:col>81</xdr:col>
      <xdr:colOff>101600</xdr:colOff>
      <xdr:row>76</xdr:row>
      <xdr:rowOff>113767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104894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168503</xdr:rowOff>
    </xdr:from>
    <xdr:to>
      <xdr:col>76</xdr:col>
      <xdr:colOff>165100</xdr:colOff>
      <xdr:row>76</xdr:row>
      <xdr:rowOff>98653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89780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3263</xdr:rowOff>
    </xdr:from>
    <xdr:to>
      <xdr:col>72</xdr:col>
      <xdr:colOff>38100</xdr:colOff>
      <xdr:row>76</xdr:row>
      <xdr:rowOff>104863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95990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170231</xdr:rowOff>
    </xdr:from>
    <xdr:to>
      <xdr:col>67</xdr:col>
      <xdr:colOff>101600</xdr:colOff>
      <xdr:row>76</xdr:row>
      <xdr:rowOff>100381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91508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149196</xdr:rowOff>
    </xdr:from>
    <xdr:to>
      <xdr:col>85</xdr:col>
      <xdr:colOff>127000</xdr:colOff>
      <xdr:row>97</xdr:row>
      <xdr:rowOff>53569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08396"/>
          <a:ext cx="838200" cy="7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138433</xdr:rowOff>
    </xdr:from>
    <xdr:to>
      <xdr:col>81</xdr:col>
      <xdr:colOff>50800</xdr:colOff>
      <xdr:row>96</xdr:row>
      <xdr:rowOff>149196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59763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96760</xdr:rowOff>
    </xdr:from>
    <xdr:to>
      <xdr:col>76</xdr:col>
      <xdr:colOff>114300</xdr:colOff>
      <xdr:row>96</xdr:row>
      <xdr:rowOff>138433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55960"/>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96760</xdr:rowOff>
    </xdr:from>
    <xdr:to>
      <xdr:col>71</xdr:col>
      <xdr:colOff>177800</xdr:colOff>
      <xdr:row>96</xdr:row>
      <xdr:rowOff>110644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55960"/>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36557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64981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2769</xdr:rowOff>
    </xdr:from>
    <xdr:to>
      <xdr:col>85</xdr:col>
      <xdr:colOff>177800</xdr:colOff>
      <xdr:row>97</xdr:row>
      <xdr:rowOff>104369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25646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98396</xdr:rowOff>
    </xdr:from>
    <xdr:to>
      <xdr:col>81</xdr:col>
      <xdr:colOff>101600</xdr:colOff>
      <xdr:row>97</xdr:row>
      <xdr:rowOff>28546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45073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87633</xdr:rowOff>
    </xdr:from>
    <xdr:to>
      <xdr:col>76</xdr:col>
      <xdr:colOff>165100</xdr:colOff>
      <xdr:row>97</xdr:row>
      <xdr:rowOff>17783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34310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45960</xdr:rowOff>
    </xdr:from>
    <xdr:to>
      <xdr:col>72</xdr:col>
      <xdr:colOff>38100</xdr:colOff>
      <xdr:row>96</xdr:row>
      <xdr:rowOff>147560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164087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59844</xdr:rowOff>
    </xdr:from>
    <xdr:to>
      <xdr:col>67</xdr:col>
      <xdr:colOff>101600</xdr:colOff>
      <xdr:row>96</xdr:row>
      <xdr:rowOff>161444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83420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46050</xdr:rowOff>
    </xdr:from>
    <xdr:to>
      <xdr:col>116</xdr:col>
      <xdr:colOff>63500</xdr:colOff>
      <xdr:row>52</xdr:row>
      <xdr:rowOff>66701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961450"/>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66701</xdr:rowOff>
    </xdr:from>
    <xdr:to>
      <xdr:col>111</xdr:col>
      <xdr:colOff>177800</xdr:colOff>
      <xdr:row>53</xdr:row>
      <xdr:rowOff>9513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8982101"/>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171018</xdr:rowOff>
    </xdr:from>
    <xdr:to>
      <xdr:col>107</xdr:col>
      <xdr:colOff>50800</xdr:colOff>
      <xdr:row>53</xdr:row>
      <xdr:rowOff>9513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086418"/>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171018</xdr:rowOff>
    </xdr:from>
    <xdr:to>
      <xdr:col>102</xdr:col>
      <xdr:colOff>114300</xdr:colOff>
      <xdr:row>54</xdr:row>
      <xdr:rowOff>58471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086418"/>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18254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49230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9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166700</xdr:rowOff>
    </xdr:from>
    <xdr:to>
      <xdr:col>116</xdr:col>
      <xdr:colOff>114300</xdr:colOff>
      <xdr:row>52</xdr:row>
      <xdr:rowOff>96850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9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81627</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8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15901</xdr:rowOff>
    </xdr:from>
    <xdr:to>
      <xdr:col>112</xdr:col>
      <xdr:colOff>38100</xdr:colOff>
      <xdr:row>52</xdr:row>
      <xdr:rowOff>117501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8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134028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87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130163</xdr:rowOff>
    </xdr:from>
    <xdr:to>
      <xdr:col>107</xdr:col>
      <xdr:colOff>101600</xdr:colOff>
      <xdr:row>53</xdr:row>
      <xdr:rowOff>60313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76840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88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120218</xdr:rowOff>
    </xdr:from>
    <xdr:to>
      <xdr:col>102</xdr:col>
      <xdr:colOff>165100</xdr:colOff>
      <xdr:row>53</xdr:row>
      <xdr:rowOff>50368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66895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7671</xdr:rowOff>
    </xdr:from>
    <xdr:to>
      <xdr:col>98</xdr:col>
      <xdr:colOff>38100</xdr:colOff>
      <xdr:row>54</xdr:row>
      <xdr:rowOff>109271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2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125798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0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50546</xdr:rowOff>
    </xdr:from>
    <xdr:to>
      <xdr:col>116</xdr:col>
      <xdr:colOff>63500</xdr:colOff>
      <xdr:row>77</xdr:row>
      <xdr:rowOff>57747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52196"/>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57747</xdr:rowOff>
    </xdr:from>
    <xdr:to>
      <xdr:col>111</xdr:col>
      <xdr:colOff>177800</xdr:colOff>
      <xdr:row>77</xdr:row>
      <xdr:rowOff>73101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5939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60700</xdr:rowOff>
    </xdr:from>
    <xdr:to>
      <xdr:col>107</xdr:col>
      <xdr:colOff>50800</xdr:colOff>
      <xdr:row>77</xdr:row>
      <xdr:rowOff>73101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6235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167418</xdr:rowOff>
    </xdr:from>
    <xdr:to>
      <xdr:col>102</xdr:col>
      <xdr:colOff>114300</xdr:colOff>
      <xdr:row>77</xdr:row>
      <xdr:rowOff>60700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26168"/>
          <a:ext cx="8890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171196</xdr:rowOff>
    </xdr:from>
    <xdr:to>
      <xdr:col>116</xdr:col>
      <xdr:colOff>114300</xdr:colOff>
      <xdr:row>77</xdr:row>
      <xdr:rowOff>101346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149623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6947</xdr:rowOff>
    </xdr:from>
    <xdr:to>
      <xdr:col>112</xdr:col>
      <xdr:colOff>38100</xdr:colOff>
      <xdr:row>77</xdr:row>
      <xdr:rowOff>108547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99674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22301</xdr:rowOff>
    </xdr:from>
    <xdr:to>
      <xdr:col>107</xdr:col>
      <xdr:colOff>101600</xdr:colOff>
      <xdr:row>77</xdr:row>
      <xdr:rowOff>123901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115028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9900</xdr:rowOff>
    </xdr:from>
    <xdr:to>
      <xdr:col>102</xdr:col>
      <xdr:colOff>165100</xdr:colOff>
      <xdr:row>77</xdr:row>
      <xdr:rowOff>111500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102627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116618</xdr:rowOff>
    </xdr:from>
    <xdr:to>
      <xdr:col>98</xdr:col>
      <xdr:colOff>38100</xdr:colOff>
      <xdr:row>76</xdr:row>
      <xdr:rowOff>46768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６１２，１６７円となっている。主な構成項目である人件費は、住民一人当たり７０，６０８円となっている。前年度に比べ増加した要因は常勤職員の基本給及び期末勤勉手当等の増加が挙げられる。また、類似団体平均値と比べ低い水準となっている要因は、ごみ処理業務や消防業務を一部事務組合で行っていることや、行政改革アクションプラン等による人員の適正化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普通建設事業費（うち新規整備）において住民一人当たりのコストが４４，９７８円となり、前年度に比べ減少したものの、類似団体平均より２６，３３９円高くなっている。その要因には、チェリーランド再整備事業での屋内型児童遊戯施設及び屋外宿泊体験施設建設費用の増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災害復旧費については令和４年８月豪雨災害の復旧事業を繰越して実施しているため、令和４年度比で２，４２２円増加している。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住民税非課税世帯物価高騰対策支援事業、低所得者支援及び定額減税補足給付金事業の増、また、子ども・子育て支援給付事業等の子育て支援関係経費が増加したことなどにより、令和４年度比で７，８５５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36</xdr:row>
      <xdr:rowOff>149987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446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36</xdr:row>
      <xdr:rowOff>149987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446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36</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446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123317</xdr:rowOff>
    </xdr:from>
    <xdr:to>
      <xdr:col>10</xdr:col>
      <xdr:colOff>114300</xdr:colOff>
      <xdr:row>36</xdr:row>
      <xdr:rowOff>149225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551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71010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154195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98425</xdr:rowOff>
    </xdr:from>
    <xdr:to>
      <xdr:col>10</xdr:col>
      <xdr:colOff>165100</xdr:colOff>
      <xdr:row>37</xdr:row>
      <xdr:rowOff>28575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72517</xdr:rowOff>
    </xdr:from>
    <xdr:to>
      <xdr:col>6</xdr:col>
      <xdr:colOff>38100</xdr:colOff>
      <xdr:row>37</xdr:row>
      <xdr:rowOff>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153195</xdr:rowOff>
    </xdr:from>
    <xdr:to>
      <xdr:col>24</xdr:col>
      <xdr:colOff>63500</xdr:colOff>
      <xdr:row>55</xdr:row>
      <xdr:rowOff>35908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11495"/>
          <a:ext cx="8382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153195</xdr:rowOff>
    </xdr:from>
    <xdr:to>
      <xdr:col>19</xdr:col>
      <xdr:colOff>177800</xdr:colOff>
      <xdr:row>55</xdr:row>
      <xdr:rowOff>48248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11495"/>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58753</xdr:rowOff>
    </xdr:from>
    <xdr:to>
      <xdr:col>15</xdr:col>
      <xdr:colOff>50800</xdr:colOff>
      <xdr:row>55</xdr:row>
      <xdr:rowOff>48248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974153"/>
          <a:ext cx="889000" cy="5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58753</xdr:rowOff>
    </xdr:from>
    <xdr:to>
      <xdr:col>10</xdr:col>
      <xdr:colOff>114300</xdr:colOff>
      <xdr:row>55</xdr:row>
      <xdr:rowOff>27777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74153"/>
          <a:ext cx="889000" cy="4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140803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42192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81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156558</xdr:rowOff>
    </xdr:from>
    <xdr:to>
      <xdr:col>24</xdr:col>
      <xdr:colOff>114300</xdr:colOff>
      <xdr:row>55</xdr:row>
      <xdr:rowOff>86708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7985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6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102395</xdr:rowOff>
    </xdr:from>
    <xdr:to>
      <xdr:col>20</xdr:col>
      <xdr:colOff>38100</xdr:colOff>
      <xdr:row>55</xdr:row>
      <xdr:rowOff>32545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49072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168898</xdr:rowOff>
    </xdr:from>
    <xdr:to>
      <xdr:col>15</xdr:col>
      <xdr:colOff>101600</xdr:colOff>
      <xdr:row>55</xdr:row>
      <xdr:rowOff>99048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115575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0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7953</xdr:rowOff>
    </xdr:from>
    <xdr:to>
      <xdr:col>10</xdr:col>
      <xdr:colOff>165100</xdr:colOff>
      <xdr:row>52</xdr:row>
      <xdr:rowOff>109553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9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126080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69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148427</xdr:rowOff>
    </xdr:from>
    <xdr:to>
      <xdr:col>6</xdr:col>
      <xdr:colOff>38100</xdr:colOff>
      <xdr:row>55</xdr:row>
      <xdr:rowOff>78577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95104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8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63990</xdr:rowOff>
    </xdr:from>
    <xdr:to>
      <xdr:col>24</xdr:col>
      <xdr:colOff>63500</xdr:colOff>
      <xdr:row>77</xdr:row>
      <xdr:rowOff>77215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4190"/>
          <a:ext cx="838200" cy="18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48957</xdr:rowOff>
    </xdr:from>
    <xdr:to>
      <xdr:col>19</xdr:col>
      <xdr:colOff>177800</xdr:colOff>
      <xdr:row>77</xdr:row>
      <xdr:rowOff>77215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79157"/>
          <a:ext cx="889000" cy="1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48957</xdr:rowOff>
    </xdr:from>
    <xdr:to>
      <xdr:col>15</xdr:col>
      <xdr:colOff>50800</xdr:colOff>
      <xdr:row>77</xdr:row>
      <xdr:rowOff>154439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9157"/>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154439</xdr:rowOff>
    </xdr:from>
    <xdr:to>
      <xdr:col>10</xdr:col>
      <xdr:colOff>114300</xdr:colOff>
      <xdr:row>78</xdr:row>
      <xdr:rowOff>116546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6089"/>
          <a:ext cx="8890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13190</xdr:rowOff>
    </xdr:from>
    <xdr:to>
      <xdr:col>24</xdr:col>
      <xdr:colOff>114300</xdr:colOff>
      <xdr:row>76</xdr:row>
      <xdr:rowOff>114790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163067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26415</xdr:rowOff>
    </xdr:from>
    <xdr:to>
      <xdr:col>20</xdr:col>
      <xdr:colOff>38100</xdr:colOff>
      <xdr:row>77</xdr:row>
      <xdr:rowOff>128015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119142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169607</xdr:rowOff>
    </xdr:from>
    <xdr:to>
      <xdr:col>15</xdr:col>
      <xdr:colOff>101600</xdr:colOff>
      <xdr:row>76</xdr:row>
      <xdr:rowOff>99757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90884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103639</xdr:rowOff>
    </xdr:from>
    <xdr:to>
      <xdr:col>10</xdr:col>
      <xdr:colOff>165100</xdr:colOff>
      <xdr:row>78</xdr:row>
      <xdr:rowOff>33789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24916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65746</xdr:rowOff>
    </xdr:from>
    <xdr:to>
      <xdr:col>6</xdr:col>
      <xdr:colOff>38100</xdr:colOff>
      <xdr:row>78</xdr:row>
      <xdr:rowOff>167346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158473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141509</xdr:rowOff>
    </xdr:from>
    <xdr:to>
      <xdr:col>24</xdr:col>
      <xdr:colOff>63500</xdr:colOff>
      <xdr:row>97</xdr:row>
      <xdr:rowOff>31344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57809"/>
          <a:ext cx="838200" cy="4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141509</xdr:rowOff>
    </xdr:from>
    <xdr:to>
      <xdr:col>19</xdr:col>
      <xdr:colOff>177800</xdr:colOff>
      <xdr:row>96</xdr:row>
      <xdr:rowOff>117430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57809"/>
          <a:ext cx="889000" cy="3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117430</xdr:rowOff>
    </xdr:from>
    <xdr:to>
      <xdr:col>15</xdr:col>
      <xdr:colOff>50800</xdr:colOff>
      <xdr:row>97</xdr:row>
      <xdr:rowOff>27972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6630"/>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27972</xdr:rowOff>
    </xdr:from>
    <xdr:to>
      <xdr:col>10</xdr:col>
      <xdr:colOff>114300</xdr:colOff>
      <xdr:row>97</xdr:row>
      <xdr:rowOff>79997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8622"/>
          <a:ext cx="889000" cy="5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92594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151994</xdr:rowOff>
    </xdr:from>
    <xdr:to>
      <xdr:col>24</xdr:col>
      <xdr:colOff>114300</xdr:colOff>
      <xdr:row>97</xdr:row>
      <xdr:rowOff>82144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130421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90709</xdr:rowOff>
    </xdr:from>
    <xdr:to>
      <xdr:col>20</xdr:col>
      <xdr:colOff>38100</xdr:colOff>
      <xdr:row>95</xdr:row>
      <xdr:rowOff>20859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37386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66630</xdr:rowOff>
    </xdr:from>
    <xdr:to>
      <xdr:col>15</xdr:col>
      <xdr:colOff>101600</xdr:colOff>
      <xdr:row>96</xdr:row>
      <xdr:rowOff>168230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148622</xdr:rowOff>
    </xdr:from>
    <xdr:to>
      <xdr:col>10</xdr:col>
      <xdr:colOff>165100</xdr:colOff>
      <xdr:row>97</xdr:row>
      <xdr:rowOff>78772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29197</xdr:rowOff>
    </xdr:from>
    <xdr:to>
      <xdr:col>6</xdr:col>
      <xdr:colOff>38100</xdr:colOff>
      <xdr:row>97</xdr:row>
      <xdr:rowOff>130797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121924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48587</xdr:rowOff>
    </xdr:from>
    <xdr:to>
      <xdr:col>55</xdr:col>
      <xdr:colOff>0</xdr:colOff>
      <xdr:row>38</xdr:row>
      <xdr:rowOff>53811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3687"/>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53811</xdr:rowOff>
    </xdr:from>
    <xdr:to>
      <xdr:col>50</xdr:col>
      <xdr:colOff>114300</xdr:colOff>
      <xdr:row>38</xdr:row>
      <xdr:rowOff>55771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6891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55771</xdr:rowOff>
    </xdr:from>
    <xdr:to>
      <xdr:col>45</xdr:col>
      <xdr:colOff>177800</xdr:colOff>
      <xdr:row>38</xdr:row>
      <xdr:rowOff>56097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08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56097</xdr:rowOff>
    </xdr:from>
    <xdr:to>
      <xdr:col>41</xdr:col>
      <xdr:colOff>50800</xdr:colOff>
      <xdr:row>38</xdr:row>
      <xdr:rowOff>59690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7119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169237</xdr:rowOff>
    </xdr:from>
    <xdr:to>
      <xdr:col>55</xdr:col>
      <xdr:colOff>50800</xdr:colOff>
      <xdr:row>38</xdr:row>
      <xdr:rowOff>99387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147664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3011</xdr:rowOff>
    </xdr:from>
    <xdr:to>
      <xdr:col>50</xdr:col>
      <xdr:colOff>165100</xdr:colOff>
      <xdr:row>38</xdr:row>
      <xdr:rowOff>104611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95738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4971</xdr:rowOff>
    </xdr:from>
    <xdr:to>
      <xdr:col>46</xdr:col>
      <xdr:colOff>38100</xdr:colOff>
      <xdr:row>38</xdr:row>
      <xdr:rowOff>106571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97698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5297</xdr:rowOff>
    </xdr:from>
    <xdr:to>
      <xdr:col>41</xdr:col>
      <xdr:colOff>101600</xdr:colOff>
      <xdr:row>38</xdr:row>
      <xdr:rowOff>106897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98024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2787</xdr:rowOff>
    </xdr:from>
    <xdr:to>
      <xdr:col>55</xdr:col>
      <xdr:colOff>0</xdr:colOff>
      <xdr:row>57</xdr:row>
      <xdr:rowOff>112725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75437"/>
          <a:ext cx="838200" cy="1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2787</xdr:rowOff>
    </xdr:from>
    <xdr:to>
      <xdr:col>50</xdr:col>
      <xdr:colOff>114300</xdr:colOff>
      <xdr:row>57</xdr:row>
      <xdr:rowOff>152616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75437"/>
          <a:ext cx="889000" cy="1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152616</xdr:rowOff>
    </xdr:from>
    <xdr:to>
      <xdr:col>45</xdr:col>
      <xdr:colOff>177800</xdr:colOff>
      <xdr:row>58</xdr:row>
      <xdr:rowOff>12998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25266"/>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12998</xdr:rowOff>
    </xdr:from>
    <xdr:to>
      <xdr:col>41</xdr:col>
      <xdr:colOff>50800</xdr:colOff>
      <xdr:row>58</xdr:row>
      <xdr:rowOff>24219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5709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61925</xdr:rowOff>
    </xdr:from>
    <xdr:to>
      <xdr:col>55</xdr:col>
      <xdr:colOff>50800</xdr:colOff>
      <xdr:row>57</xdr:row>
      <xdr:rowOff>163525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40352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123437</xdr:rowOff>
    </xdr:from>
    <xdr:to>
      <xdr:col>50</xdr:col>
      <xdr:colOff>165100</xdr:colOff>
      <xdr:row>57</xdr:row>
      <xdr:rowOff>53587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44714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101816</xdr:rowOff>
    </xdr:from>
    <xdr:to>
      <xdr:col>46</xdr:col>
      <xdr:colOff>38100</xdr:colOff>
      <xdr:row>58</xdr:row>
      <xdr:rowOff>31966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23093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133648</xdr:rowOff>
    </xdr:from>
    <xdr:to>
      <xdr:col>41</xdr:col>
      <xdr:colOff>101600</xdr:colOff>
      <xdr:row>58</xdr:row>
      <xdr:rowOff>63798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54925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144869</xdr:rowOff>
    </xdr:from>
    <xdr:to>
      <xdr:col>36</xdr:col>
      <xdr:colOff>165100</xdr:colOff>
      <xdr:row>58</xdr:row>
      <xdr:rowOff>75019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66146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51022</xdr:rowOff>
    </xdr:from>
    <xdr:to>
      <xdr:col>55</xdr:col>
      <xdr:colOff>0</xdr:colOff>
      <xdr:row>74</xdr:row>
      <xdr:rowOff>165780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38322"/>
          <a:ext cx="8382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17704</xdr:rowOff>
    </xdr:from>
    <xdr:to>
      <xdr:col>50</xdr:col>
      <xdr:colOff>114300</xdr:colOff>
      <xdr:row>74</xdr:row>
      <xdr:rowOff>51022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533554"/>
          <a:ext cx="889000" cy="2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87084</xdr:rowOff>
    </xdr:from>
    <xdr:to>
      <xdr:col>45</xdr:col>
      <xdr:colOff>177800</xdr:colOff>
      <xdr:row>73</xdr:row>
      <xdr:rowOff>17704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31484"/>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87084</xdr:rowOff>
    </xdr:from>
    <xdr:to>
      <xdr:col>41</xdr:col>
      <xdr:colOff>50800</xdr:colOff>
      <xdr:row>75</xdr:row>
      <xdr:rowOff>94570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31484"/>
          <a:ext cx="889000" cy="5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154119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114980</xdr:rowOff>
    </xdr:from>
    <xdr:to>
      <xdr:col>55</xdr:col>
      <xdr:colOff>50800</xdr:colOff>
      <xdr:row>75</xdr:row>
      <xdr:rowOff>45130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137857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222</xdr:rowOff>
    </xdr:from>
    <xdr:to>
      <xdr:col>50</xdr:col>
      <xdr:colOff>165100</xdr:colOff>
      <xdr:row>74</xdr:row>
      <xdr:rowOff>101822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118349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138354</xdr:rowOff>
    </xdr:from>
    <xdr:to>
      <xdr:col>46</xdr:col>
      <xdr:colOff>38100</xdr:colOff>
      <xdr:row>73</xdr:row>
      <xdr:rowOff>68504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4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85031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36284</xdr:rowOff>
    </xdr:from>
    <xdr:to>
      <xdr:col>41</xdr:col>
      <xdr:colOff>101600</xdr:colOff>
      <xdr:row>72</xdr:row>
      <xdr:rowOff>137884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154411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43770</xdr:rowOff>
    </xdr:from>
    <xdr:to>
      <xdr:col>36</xdr:col>
      <xdr:colOff>165100</xdr:colOff>
      <xdr:row>75</xdr:row>
      <xdr:rowOff>145370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161897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92951</xdr:rowOff>
    </xdr:from>
    <xdr:to>
      <xdr:col>55</xdr:col>
      <xdr:colOff>0</xdr:colOff>
      <xdr:row>97</xdr:row>
      <xdr:rowOff>144323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23601"/>
          <a:ext cx="8382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120435</xdr:rowOff>
    </xdr:from>
    <xdr:to>
      <xdr:col>50</xdr:col>
      <xdr:colOff>114300</xdr:colOff>
      <xdr:row>97</xdr:row>
      <xdr:rowOff>92951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79635"/>
          <a:ext cx="889000" cy="1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120435</xdr:rowOff>
    </xdr:from>
    <xdr:to>
      <xdr:col>45</xdr:col>
      <xdr:colOff>177800</xdr:colOff>
      <xdr:row>98</xdr:row>
      <xdr:rowOff>1893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79635"/>
          <a:ext cx="889000" cy="2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160325</xdr:rowOff>
    </xdr:from>
    <xdr:to>
      <xdr:col>41</xdr:col>
      <xdr:colOff>50800</xdr:colOff>
      <xdr:row>98</xdr:row>
      <xdr:rowOff>1893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90975"/>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93523</xdr:rowOff>
    </xdr:from>
    <xdr:to>
      <xdr:col>55</xdr:col>
      <xdr:colOff>50800</xdr:colOff>
      <xdr:row>98</xdr:row>
      <xdr:rowOff>23673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71950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42151</xdr:rowOff>
    </xdr:from>
    <xdr:to>
      <xdr:col>50</xdr:col>
      <xdr:colOff>165100</xdr:colOff>
      <xdr:row>97</xdr:row>
      <xdr:rowOff>143751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134878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69635</xdr:rowOff>
    </xdr:from>
    <xdr:to>
      <xdr:col>46</xdr:col>
      <xdr:colOff>38100</xdr:colOff>
      <xdr:row>96</xdr:row>
      <xdr:rowOff>171235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122543</xdr:rowOff>
    </xdr:from>
    <xdr:to>
      <xdr:col>41</xdr:col>
      <xdr:colOff>101600</xdr:colOff>
      <xdr:row>98</xdr:row>
      <xdr:rowOff>52693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109525</xdr:rowOff>
    </xdr:from>
    <xdr:to>
      <xdr:col>36</xdr:col>
      <xdr:colOff>165100</xdr:colOff>
      <xdr:row>98</xdr:row>
      <xdr:rowOff>39675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94132</xdr:rowOff>
    </xdr:from>
    <xdr:to>
      <xdr:col>85</xdr:col>
      <xdr:colOff>127000</xdr:colOff>
      <xdr:row>38</xdr:row>
      <xdr:rowOff>99282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9232"/>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99282</xdr:rowOff>
    </xdr:from>
    <xdr:to>
      <xdr:col>81</xdr:col>
      <xdr:colOff>50800</xdr:colOff>
      <xdr:row>38</xdr:row>
      <xdr:rowOff>104408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14382"/>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95591</xdr:rowOff>
    </xdr:from>
    <xdr:to>
      <xdr:col>76</xdr:col>
      <xdr:colOff>114300</xdr:colOff>
      <xdr:row>38</xdr:row>
      <xdr:rowOff>104408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069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95591</xdr:rowOff>
    </xdr:from>
    <xdr:to>
      <xdr:col>71</xdr:col>
      <xdr:colOff>177800</xdr:colOff>
      <xdr:row>38</xdr:row>
      <xdr:rowOff>114271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0691"/>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66449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43332</xdr:rowOff>
    </xdr:from>
    <xdr:to>
      <xdr:col>85</xdr:col>
      <xdr:colOff>177800</xdr:colOff>
      <xdr:row>38</xdr:row>
      <xdr:rowOff>144932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129709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48482</xdr:rowOff>
    </xdr:from>
    <xdr:to>
      <xdr:col>81</xdr:col>
      <xdr:colOff>101600</xdr:colOff>
      <xdr:row>38</xdr:row>
      <xdr:rowOff>150082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141209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53608</xdr:rowOff>
    </xdr:from>
    <xdr:to>
      <xdr:col>76</xdr:col>
      <xdr:colOff>165100</xdr:colOff>
      <xdr:row>38</xdr:row>
      <xdr:rowOff>155208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146335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44791</xdr:rowOff>
    </xdr:from>
    <xdr:to>
      <xdr:col>72</xdr:col>
      <xdr:colOff>38100</xdr:colOff>
      <xdr:row>38</xdr:row>
      <xdr:rowOff>146391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137518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63471</xdr:rowOff>
    </xdr:from>
    <xdr:to>
      <xdr:col>67</xdr:col>
      <xdr:colOff>101600</xdr:colOff>
      <xdr:row>38</xdr:row>
      <xdr:rowOff>165071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156198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85141</xdr:rowOff>
    </xdr:from>
    <xdr:to>
      <xdr:col>85</xdr:col>
      <xdr:colOff>127000</xdr:colOff>
      <xdr:row>57</xdr:row>
      <xdr:rowOff>158456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57791"/>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85141</xdr:rowOff>
    </xdr:from>
    <xdr:to>
      <xdr:col>81</xdr:col>
      <xdr:colOff>50800</xdr:colOff>
      <xdr:row>57</xdr:row>
      <xdr:rowOff>120291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5779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99347</xdr:rowOff>
    </xdr:from>
    <xdr:to>
      <xdr:col>76</xdr:col>
      <xdr:colOff>114300</xdr:colOff>
      <xdr:row>57</xdr:row>
      <xdr:rowOff>120291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00547"/>
          <a:ext cx="889000" cy="1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99347</xdr:rowOff>
    </xdr:from>
    <xdr:to>
      <xdr:col>71</xdr:col>
      <xdr:colOff>177800</xdr:colOff>
      <xdr:row>58</xdr:row>
      <xdr:rowOff>33129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00547"/>
          <a:ext cx="889000" cy="2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39384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107656</xdr:rowOff>
    </xdr:from>
    <xdr:to>
      <xdr:col>85</xdr:col>
      <xdr:colOff>177800</xdr:colOff>
      <xdr:row>58</xdr:row>
      <xdr:rowOff>37806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86083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34341</xdr:rowOff>
    </xdr:from>
    <xdr:to>
      <xdr:col>81</xdr:col>
      <xdr:colOff>101600</xdr:colOff>
      <xdr:row>57</xdr:row>
      <xdr:rowOff>135941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152468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69491</xdr:rowOff>
    </xdr:from>
    <xdr:to>
      <xdr:col>76</xdr:col>
      <xdr:colOff>165100</xdr:colOff>
      <xdr:row>57</xdr:row>
      <xdr:rowOff>171091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162218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48547</xdr:rowOff>
    </xdr:from>
    <xdr:to>
      <xdr:col>72</xdr:col>
      <xdr:colOff>38100</xdr:colOff>
      <xdr:row>56</xdr:row>
      <xdr:rowOff>150147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166674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153779</xdr:rowOff>
    </xdr:from>
    <xdr:to>
      <xdr:col>67</xdr:col>
      <xdr:colOff>101600</xdr:colOff>
      <xdr:row>58</xdr:row>
      <xdr:rowOff>83929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75056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96114</xdr:rowOff>
    </xdr:from>
    <xdr:to>
      <xdr:col>85</xdr:col>
      <xdr:colOff>127000</xdr:colOff>
      <xdr:row>79</xdr:row>
      <xdr:rowOff>16942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69214"/>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144463</xdr:rowOff>
    </xdr:from>
    <xdr:to>
      <xdr:col>81</xdr:col>
      <xdr:colOff>50800</xdr:colOff>
      <xdr:row>79</xdr:row>
      <xdr:rowOff>16942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346113"/>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123089</xdr:rowOff>
    </xdr:from>
    <xdr:to>
      <xdr:col>76</xdr:col>
      <xdr:colOff>114300</xdr:colOff>
      <xdr:row>77</xdr:row>
      <xdr:rowOff>144463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2473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123089</xdr:rowOff>
    </xdr:from>
    <xdr:to>
      <xdr:col>71</xdr:col>
      <xdr:colOff>177800</xdr:colOff>
      <xdr:row>79</xdr:row>
      <xdr:rowOff>17360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24739"/>
          <a:ext cx="889000" cy="2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45314</xdr:rowOff>
    </xdr:from>
    <xdr:to>
      <xdr:col>85</xdr:col>
      <xdr:colOff>177800</xdr:colOff>
      <xdr:row>78</xdr:row>
      <xdr:rowOff>146914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162539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6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137592</xdr:rowOff>
    </xdr:from>
    <xdr:to>
      <xdr:col>81</xdr:col>
      <xdr:colOff>101600</xdr:colOff>
      <xdr:row>79</xdr:row>
      <xdr:rowOff>67742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58869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93663</xdr:rowOff>
    </xdr:from>
    <xdr:to>
      <xdr:col>76</xdr:col>
      <xdr:colOff>165100</xdr:colOff>
      <xdr:row>78</xdr:row>
      <xdr:rowOff>23813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40340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72289</xdr:rowOff>
    </xdr:from>
    <xdr:to>
      <xdr:col>72</xdr:col>
      <xdr:colOff>38100</xdr:colOff>
      <xdr:row>78</xdr:row>
      <xdr:rowOff>2439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165016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138010</xdr:rowOff>
    </xdr:from>
    <xdr:to>
      <xdr:col>67</xdr:col>
      <xdr:colOff>101600</xdr:colOff>
      <xdr:row>79</xdr:row>
      <xdr:rowOff>68160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59287</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0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62967</xdr:rowOff>
    </xdr:from>
    <xdr:to>
      <xdr:col>85</xdr:col>
      <xdr:colOff>127000</xdr:colOff>
      <xdr:row>96</xdr:row>
      <xdr:rowOff>71273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2216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47853</xdr:rowOff>
    </xdr:from>
    <xdr:to>
      <xdr:col>81</xdr:col>
      <xdr:colOff>50800</xdr:colOff>
      <xdr:row>96</xdr:row>
      <xdr:rowOff>62967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07053"/>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47853</xdr:rowOff>
    </xdr:from>
    <xdr:to>
      <xdr:col>76</xdr:col>
      <xdr:colOff>114300</xdr:colOff>
      <xdr:row>96</xdr:row>
      <xdr:rowOff>54063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0705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49581</xdr:rowOff>
    </xdr:from>
    <xdr:to>
      <xdr:col>71</xdr:col>
      <xdr:colOff>177800</xdr:colOff>
      <xdr:row>96</xdr:row>
      <xdr:rowOff>54063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08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20473</xdr:rowOff>
    </xdr:from>
    <xdr:to>
      <xdr:col>85</xdr:col>
      <xdr:colOff>177800</xdr:colOff>
      <xdr:row>96</xdr:row>
      <xdr:rowOff>122073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170350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12167</xdr:rowOff>
    </xdr:from>
    <xdr:to>
      <xdr:col>81</xdr:col>
      <xdr:colOff>101600</xdr:colOff>
      <xdr:row>96</xdr:row>
      <xdr:rowOff>113767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168503</xdr:rowOff>
    </xdr:from>
    <xdr:to>
      <xdr:col>76</xdr:col>
      <xdr:colOff>165100</xdr:colOff>
      <xdr:row>96</xdr:row>
      <xdr:rowOff>98653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89780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3263</xdr:rowOff>
    </xdr:from>
    <xdr:to>
      <xdr:col>72</xdr:col>
      <xdr:colOff>38100</xdr:colOff>
      <xdr:row>96</xdr:row>
      <xdr:rowOff>104863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95990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170231</xdr:rowOff>
    </xdr:from>
    <xdr:to>
      <xdr:col>67</xdr:col>
      <xdr:colOff>101600</xdr:colOff>
      <xdr:row>96</xdr:row>
      <xdr:rowOff>100381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91508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全般的に住民一人当たりのコストは類似団体の平均を下回っている。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、１８２，２４２円で前年度に比べて１４，２１６円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の減少となっているが、主にふるさと納税の減による基金管理事業の減が要因となっている。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、１７０，４５５円で前年度に比べて１６，９６５円の増加となって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いるが、主に住民税非課税世帯物価高騰対策支援事業、保育所等整備事業、低所得者支援及び定額減税補足給付金事業の増が要因となっている。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３８，６３１円で前年度に比べて６，０２４円の減少となっているが、主に地域経済緊急対策事業の減などが要因となっている。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災害復旧費は、３，１４４円で前年度に比べて２，４２２円の増加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となっているが、令和４年８月豪雨災害に係る復旧工事が繰り越して実施されたことによる。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４９，１３６円で前年度に比べて４，０４５円の減少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となっているが、主に除雪事業の減、旧市営住宅解体および既存住宅の改修工事完了による市営住宅管理事業の減が要因となっている。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行財政改革を着実に進めていることから、実質収支額は継続的に黒字を確保している。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は個人所得及び経済・雇用情勢の回復による税収回復、及び地方交付税の増加があり、財政調整基金の取り崩しはあったものの単年度収支黒字額を下回ったため、実質単年度収支においても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赤字となっている会計は無いが、病院事業会計については一般会計からの負担金等により黒字化している厳しい状況にある。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会計は平成２８年度から公営企業法の全部適用に移行し、経営改善策により経営健全化に取組んでおり、収益改善の動きが見られ、基準外繰入金もゼロとなっている。今後とも、病院事業会計をはじめ各会計と連携を密にし、事務事業の見直しや経営改善策に努め、黒字化の維持と一般会計からの繰出金等の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元利償還金については、近年大規模な投資事業の償還終了により減少傾向にある。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組合等が起こした地方債の負担金については、クリーンセンター等の施設整備に係る起債元金償還開始により令和元年度から増加している。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今後は、老朽化した施設の大規模改修、学校再編整備等により、元利償還金について増加していくことが見込まれる。計画的な投資事業を展開し、公債費負担の適正化に努めたい。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満期一括償還地方債の借入に係る積立はない。</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については、一部償還終了があったことなどにより令和４年度比で減となっている。今後は、老朽化した施設の更新等事業の実施、また学校再編整備等により、地方債の現在高は増加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基準財政需要額参入見込額が減少傾向にある。主な要因としては、公債費のうち、臨時財政対策債分の減少によるものである。臨時財政対策債の発行は令和６年度までであり、額も年々減少していたため、基準財政需要額参入見込額は今後も減少傾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基金全体の残高は令和４年度比で約７．６億円の増加となっている。主要因は財政調整基金の取り崩しが少なかったこと、市有施設整備基金へ１．６億の積立を行ったことが挙げられる。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程度）とし、老朽化した市有施設の改修や、学校再編等に対応するためにも、市有施設整備基金に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市有施設整備基金：大規模な市有施設の建設及び改修事業への充当。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まちづくり基金：取崩額を積立金が上回ったために、残高が約１億円増加した。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市有施設整備基金：剰余金を積立てたことにより残高が約１．６億円増加した。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まちづくり基金：今後も現状の使途で運用していく。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市有施設整備基金：今後は市有施設の老朽化に対応するための施設の更新や大規模改修、学校再編が控えているため、計画的に積立てを行っていく。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令和５年度末の基金残高は、約２０億円となっており、前年度から約４．３億円増加している。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は行財政改革アクションプランに基づき、平成１４年度から平成１９年度までの一般職員の退職者についての不補充や市有施設の指定管理者制度の積極的な導入の実施による人件費の抑制や市債発行額の適正管理による公債費の抑制等を図ってはいるものの、機動的な地域経済対策や災害対応、国補正への対応については、財政調整基金の取り崩しにより対応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令和５年度においては、個人所得及び経済・雇用情勢の回復による税収回復、及び地方交付税の増加等により財政調整基金の取り崩しが少なかったため、前年度比で増加となった。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財政改革アクションプランに基づき、行政事務のデジタル化による効率化や民間活力の導入・協働の活用による公共施設運営を推進する等、経常経費の抑制を図り、財政調整基金の残高を標準財政規模の１０～１５％（本市の場合は１０～１５億円）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地方交付税のうち追加交付された臨時財政対策債償還基金費分について積み立てを行ったため、前年度比で約４，６００万円の増加となった。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現在は金利の高い市債について償還を終えているので、減債基金を活用して積極的に繰上償還を行っていく状況にない。現状程度の基金残高を維持していく。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25429799</v>
      </c>
      <c r="BO4" s="371"/>
      <c r="BP4" s="371"/>
      <c r="BQ4" s="371"/>
      <c r="BR4" s="371"/>
      <c r="BS4" s="371"/>
      <c r="BT4" s="371"/>
      <c r="BU4" s="372"/>
      <c r="BV4" s="370">
        <v>27090552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8.8000000000000007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24330573</v>
      </c>
      <c r="BO5" s="408"/>
      <c r="BP5" s="408"/>
      <c r="BQ5" s="408"/>
      <c r="BR5" s="408"/>
      <c r="BS5" s="408"/>
      <c r="BT5" s="408"/>
      <c r="BU5" s="409"/>
      <c r="BV5" s="407">
        <v>26089986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83.7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1099226</v>
      </c>
      <c r="BO6" s="408"/>
      <c r="BP6" s="408"/>
      <c r="BQ6" s="408"/>
      <c r="BR6" s="408"/>
      <c r="BS6" s="408"/>
      <c r="BT6" s="408"/>
      <c r="BU6" s="409"/>
      <c r="BV6" s="407">
        <v>1000566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85.1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85215</v>
      </c>
      <c r="BO7" s="408"/>
      <c r="BP7" s="408"/>
      <c r="BQ7" s="408"/>
      <c r="BR7" s="408"/>
      <c r="BS7" s="408"/>
      <c r="BT7" s="408"/>
      <c r="BU7" s="409"/>
      <c r="BV7" s="407">
        <v>73745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10593836</v>
      </c>
      <c r="CU7" s="408"/>
      <c r="CV7" s="408"/>
      <c r="CW7" s="408"/>
      <c r="CX7" s="408"/>
      <c r="CY7" s="408"/>
      <c r="CZ7" s="408"/>
      <c r="DA7" s="409"/>
      <c r="DB7" s="407">
        <v>10529750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1014011</v>
      </c>
      <c r="BO8" s="408"/>
      <c r="BP8" s="408"/>
      <c r="BQ8" s="408"/>
      <c r="BR8" s="408"/>
      <c r="BS8" s="408"/>
      <c r="BT8" s="408"/>
      <c r="BU8" s="409"/>
      <c r="BV8" s="407">
        <v>926821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40189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87190</v>
      </c>
      <c r="BO9" s="408"/>
      <c r="BP9" s="408"/>
      <c r="BQ9" s="408"/>
      <c r="BR9" s="408"/>
      <c r="BS9" s="408"/>
      <c r="BT9" s="408"/>
      <c r="BU9" s="409"/>
      <c r="BV9" s="407">
        <v>47599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12.2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41256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v>
      </c>
      <c r="BO10" s="408"/>
      <c r="BP10" s="408"/>
      <c r="BQ10" s="408"/>
      <c r="BR10" s="408"/>
      <c r="BS10" s="408"/>
      <c r="BT10" s="408"/>
      <c r="BU10" s="409"/>
      <c r="BV10" s="407">
        <v>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39745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36095</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39297</v>
      </c>
      <c r="S13" s="492"/>
      <c r="T13" s="492"/>
      <c r="U13" s="492"/>
      <c r="V13" s="493"/>
      <c r="W13" s="423" t="s">
        <v>131</v>
      </c>
      <c r="X13" s="424"/>
      <c r="Y13" s="424"/>
      <c r="Z13" s="424"/>
      <c r="AA13" s="424"/>
      <c r="AB13" s="414"/>
      <c r="AC13" s="458">
        <v>1975</v>
      </c>
      <c r="AD13" s="459"/>
      <c r="AE13" s="459"/>
      <c r="AF13" s="459"/>
      <c r="AG13" s="501"/>
      <c r="AH13" s="458">
        <v>2183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51102</v>
      </c>
      <c r="BO13" s="408"/>
      <c r="BP13" s="408"/>
      <c r="BQ13" s="408"/>
      <c r="BR13" s="408"/>
      <c r="BS13" s="408"/>
      <c r="BT13" s="408"/>
      <c r="BU13" s="409"/>
      <c r="BV13" s="407">
        <v>47606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7.8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40086</v>
      </c>
      <c r="S14" s="492"/>
      <c r="T14" s="492"/>
      <c r="U14" s="492"/>
      <c r="V14" s="493"/>
      <c r="W14" s="397"/>
      <c r="X14" s="398"/>
      <c r="Y14" s="398"/>
      <c r="Z14" s="398"/>
      <c r="AA14" s="398"/>
      <c r="AB14" s="387"/>
      <c r="AC14" s="494">
        <v>9.4</v>
      </c>
      <c r="AD14" s="495"/>
      <c r="AE14" s="495"/>
      <c r="AF14" s="495"/>
      <c r="AG14" s="496"/>
      <c r="AH14" s="494">
        <v>10.4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39715</v>
      </c>
      <c r="S15" s="492"/>
      <c r="T15" s="492"/>
      <c r="U15" s="492"/>
      <c r="V15" s="493"/>
      <c r="W15" s="423" t="s">
        <v>137</v>
      </c>
      <c r="X15" s="424"/>
      <c r="Y15" s="424"/>
      <c r="Z15" s="424"/>
      <c r="AA15" s="424"/>
      <c r="AB15" s="414"/>
      <c r="AC15" s="458">
        <v>7050</v>
      </c>
      <c r="AD15" s="459"/>
      <c r="AE15" s="459"/>
      <c r="AF15" s="459"/>
      <c r="AG15" s="501"/>
      <c r="AH15" s="458">
        <v>6992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4913955</v>
      </c>
      <c r="BO15" s="371"/>
      <c r="BP15" s="371"/>
      <c r="BQ15" s="371"/>
      <c r="BR15" s="371"/>
      <c r="BS15" s="371"/>
      <c r="BT15" s="371"/>
      <c r="BU15" s="372"/>
      <c r="BV15" s="370">
        <v>4831934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33.6</v>
      </c>
      <c r="AD16" s="495"/>
      <c r="AE16" s="495"/>
      <c r="AF16" s="495"/>
      <c r="AG16" s="496"/>
      <c r="AH16" s="494">
        <v>33.200000000000003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9261850</v>
      </c>
      <c r="BO16" s="408"/>
      <c r="BP16" s="408"/>
      <c r="BQ16" s="408"/>
      <c r="BR16" s="408"/>
      <c r="BS16" s="408"/>
      <c r="BT16" s="408"/>
      <c r="BU16" s="409"/>
      <c r="BV16" s="407">
        <v>9101431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11972</v>
      </c>
      <c r="AD17" s="459"/>
      <c r="AE17" s="459"/>
      <c r="AF17" s="459"/>
      <c r="AG17" s="501"/>
      <c r="AH17" s="458">
        <v>11861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6166061</v>
      </c>
      <c r="BO17" s="408"/>
      <c r="BP17" s="408"/>
      <c r="BQ17" s="408"/>
      <c r="BR17" s="408"/>
      <c r="BS17" s="408"/>
      <c r="BT17" s="408"/>
      <c r="BU17" s="409"/>
      <c r="BV17" s="407">
        <v>6077493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139.03</v>
      </c>
      <c r="M18" s="531"/>
      <c r="N18" s="531"/>
      <c r="O18" s="531"/>
      <c r="P18" s="531"/>
      <c r="Q18" s="531"/>
      <c r="R18" s="532"/>
      <c r="S18" s="532"/>
      <c r="T18" s="532"/>
      <c r="U18" s="532"/>
      <c r="V18" s="533"/>
      <c r="W18" s="425"/>
      <c r="X18" s="426"/>
      <c r="Y18" s="426"/>
      <c r="Z18" s="426"/>
      <c r="AA18" s="426"/>
      <c r="AB18" s="417"/>
      <c r="AC18" s="534">
        <v>57</v>
      </c>
      <c r="AD18" s="535"/>
      <c r="AE18" s="535"/>
      <c r="AF18" s="535"/>
      <c r="AG18" s="536"/>
      <c r="AH18" s="534">
        <v>56.4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9354131</v>
      </c>
      <c r="BO18" s="408"/>
      <c r="BP18" s="408"/>
      <c r="BQ18" s="408"/>
      <c r="BR18" s="408"/>
      <c r="BS18" s="408"/>
      <c r="BT18" s="408"/>
      <c r="BU18" s="409"/>
      <c r="BV18" s="407">
        <v>8905785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12851548</v>
      </c>
      <c r="BO19" s="408"/>
      <c r="BP19" s="408"/>
      <c r="BQ19" s="408"/>
      <c r="BR19" s="408"/>
      <c r="BS19" s="408"/>
      <c r="BT19" s="408"/>
      <c r="BU19" s="409"/>
      <c r="BV19" s="407">
        <v>12607487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13654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15571632</v>
      </c>
      <c r="BO22" s="371"/>
      <c r="BP22" s="371"/>
      <c r="BQ22" s="371"/>
      <c r="BR22" s="371"/>
      <c r="BS22" s="371"/>
      <c r="BT22" s="371"/>
      <c r="BU22" s="372"/>
      <c r="BV22" s="370">
        <v>15755447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6019664</v>
      </c>
      <c r="BO23" s="408"/>
      <c r="BP23" s="408"/>
      <c r="BQ23" s="408"/>
      <c r="BR23" s="408"/>
      <c r="BS23" s="408"/>
      <c r="BT23" s="408"/>
      <c r="BU23" s="409"/>
      <c r="BV23" s="407">
        <v>6536383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4600</v>
      </c>
      <c r="R24" s="459"/>
      <c r="S24" s="459"/>
      <c r="T24" s="459"/>
      <c r="U24" s="459"/>
      <c r="V24" s="501"/>
      <c r="W24" s="553"/>
      <c r="X24" s="554"/>
      <c r="Y24" s="555"/>
      <c r="Z24" s="457" t="s">
        <v>162</v>
      </c>
      <c r="AA24" s="437"/>
      <c r="AB24" s="437"/>
      <c r="AC24" s="437"/>
      <c r="AD24" s="437"/>
      <c r="AE24" s="437"/>
      <c r="AF24" s="437"/>
      <c r="AG24" s="438"/>
      <c r="AH24" s="458">
        <v>284</v>
      </c>
      <c r="AI24" s="459"/>
      <c r="AJ24" s="459"/>
      <c r="AK24" s="459"/>
      <c r="AL24" s="501"/>
      <c r="AM24" s="458">
        <v>863360</v>
      </c>
      <c r="AN24" s="459"/>
      <c r="AO24" s="459"/>
      <c r="AP24" s="459"/>
      <c r="AQ24" s="459"/>
      <c r="AR24" s="501"/>
      <c r="AS24" s="458">
        <v>3040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9198243</v>
      </c>
      <c r="BO24" s="408"/>
      <c r="BP24" s="408"/>
      <c r="BQ24" s="408"/>
      <c r="BR24" s="408"/>
      <c r="BS24" s="408"/>
      <c r="BT24" s="408"/>
      <c r="BU24" s="409"/>
      <c r="BV24" s="407">
        <v>8840235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6950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2232457</v>
      </c>
      <c r="BO25" s="371"/>
      <c r="BP25" s="371"/>
      <c r="BQ25" s="371"/>
      <c r="BR25" s="371"/>
      <c r="BS25" s="371"/>
      <c r="BT25" s="371"/>
      <c r="BU25" s="372"/>
      <c r="BV25" s="370">
        <v>2645807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5790</v>
      </c>
      <c r="R26" s="459"/>
      <c r="S26" s="459"/>
      <c r="T26" s="459"/>
      <c r="U26" s="459"/>
      <c r="V26" s="501"/>
      <c r="W26" s="553"/>
      <c r="X26" s="554"/>
      <c r="Y26" s="555"/>
      <c r="Z26" s="457" t="s">
        <v>168</v>
      </c>
      <c r="AA26" s="559"/>
      <c r="AB26" s="559"/>
      <c r="AC26" s="559"/>
      <c r="AD26" s="559"/>
      <c r="AE26" s="559"/>
      <c r="AF26" s="559"/>
      <c r="AG26" s="560"/>
      <c r="AH26" s="458">
        <v>35</v>
      </c>
      <c r="AI26" s="459"/>
      <c r="AJ26" s="459"/>
      <c r="AK26" s="459"/>
      <c r="AL26" s="501"/>
      <c r="AM26" s="458">
        <v>117530</v>
      </c>
      <c r="AN26" s="459"/>
      <c r="AO26" s="459"/>
      <c r="AP26" s="459"/>
      <c r="AQ26" s="459"/>
      <c r="AR26" s="501"/>
      <c r="AS26" s="458">
        <v>3358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4350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24318</v>
      </c>
      <c r="AN27" s="459"/>
      <c r="AO27" s="459"/>
      <c r="AP27" s="459"/>
      <c r="AQ27" s="459"/>
      <c r="AR27" s="501"/>
      <c r="AS27" s="458">
        <v>4053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2036316</v>
      </c>
      <c r="BO28" s="371"/>
      <c r="BP28" s="371"/>
      <c r="BQ28" s="371"/>
      <c r="BR28" s="371"/>
      <c r="BS28" s="371"/>
      <c r="BT28" s="371"/>
      <c r="BU28" s="372"/>
      <c r="BV28" s="370">
        <v>1602404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3600</v>
      </c>
      <c r="R29" s="459"/>
      <c r="S29" s="459"/>
      <c r="T29" s="459"/>
      <c r="U29" s="459"/>
      <c r="V29" s="501"/>
      <c r="W29" s="556"/>
      <c r="X29" s="557"/>
      <c r="Y29" s="558"/>
      <c r="Z29" s="457" t="s">
        <v>177</v>
      </c>
      <c r="AA29" s="437"/>
      <c r="AB29" s="437"/>
      <c r="AC29" s="437"/>
      <c r="AD29" s="437"/>
      <c r="AE29" s="437"/>
      <c r="AF29" s="437"/>
      <c r="AG29" s="438"/>
      <c r="AH29" s="458">
        <v>290</v>
      </c>
      <c r="AI29" s="459"/>
      <c r="AJ29" s="459"/>
      <c r="AK29" s="459"/>
      <c r="AL29" s="501"/>
      <c r="AM29" s="458">
        <v>887678</v>
      </c>
      <c r="AN29" s="459"/>
      <c r="AO29" s="459"/>
      <c r="AP29" s="459"/>
      <c r="AQ29" s="459"/>
      <c r="AR29" s="501"/>
      <c r="AS29" s="458">
        <v>3061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400603</v>
      </c>
      <c r="BO29" s="408"/>
      <c r="BP29" s="408"/>
      <c r="BQ29" s="408"/>
      <c r="BR29" s="408"/>
      <c r="BS29" s="408"/>
      <c r="BT29" s="408"/>
      <c r="BU29" s="409"/>
      <c r="BV29" s="407">
        <v>354556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5899788</v>
      </c>
      <c r="BO30" s="527"/>
      <c r="BP30" s="527"/>
      <c r="BQ30" s="527"/>
      <c r="BR30" s="527"/>
      <c r="BS30" s="527"/>
      <c r="BT30" s="527"/>
      <c r="BU30" s="528"/>
      <c r="BV30" s="526">
        <v>5615414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寒河江市土地開発公社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介護認定審査会共同設置特別会計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西村山広域行政事務組合（普通会計分）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HO1Q3xmEMR4Djvf1ctoAkBo57vCiq8m1twKk7QXPTpjSzmTwZShVnSs76CEsjDx8o9XX8jSy13r9uoXSGrx+g==" saltValue="r6/jfxygXBewE321t/pp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5239486</v>
      </c>
      <c r="S5" s="613"/>
      <c r="T5" s="613"/>
      <c r="U5" s="613"/>
      <c r="V5" s="613"/>
      <c r="W5" s="613"/>
      <c r="X5" s="613"/>
      <c r="Y5" s="614"/>
      <c r="Z5" s="615">
        <v>20.6</v>
      </c>
      <c r="AA5" s="615"/>
      <c r="AB5" s="615"/>
      <c r="AC5" s="615"/>
      <c r="AD5" s="616">
        <v>4868987</v>
      </c>
      <c r="AE5" s="616"/>
      <c r="AF5" s="616"/>
      <c r="AG5" s="616"/>
      <c r="AH5" s="616"/>
      <c r="AI5" s="616"/>
      <c r="AJ5" s="616"/>
      <c r="AK5" s="616"/>
      <c r="AL5" s="617">
        <v>46</v>
      </c>
      <c r="AM5" s="618"/>
      <c r="AN5" s="618"/>
      <c r="AO5" s="619"/>
      <c r="AP5" s="609" t="s">
        <v>216</v>
      </c>
      <c r="AQ5" s="610"/>
      <c r="AR5" s="610"/>
      <c r="AS5" s="610"/>
      <c r="AT5" s="610"/>
      <c r="AU5" s="610"/>
      <c r="AV5" s="610"/>
      <c r="AW5" s="610"/>
      <c r="AX5" s="610"/>
      <c r="AY5" s="610"/>
      <c r="AZ5" s="610"/>
      <c r="BA5" s="610"/>
      <c r="BB5" s="610"/>
      <c r="BC5" s="610"/>
      <c r="BD5" s="610"/>
      <c r="BE5" s="610"/>
      <c r="BF5" s="611"/>
      <c r="BG5" s="623">
        <v>4859625</v>
      </c>
      <c r="BH5" s="624"/>
      <c r="BI5" s="624"/>
      <c r="BJ5" s="624"/>
      <c r="BK5" s="624"/>
      <c r="BL5" s="624"/>
      <c r="BM5" s="624"/>
      <c r="BN5" s="625"/>
      <c r="BO5" s="626">
        <v>92.8</v>
      </c>
      <c r="BP5" s="626"/>
      <c r="BQ5" s="626"/>
      <c r="BR5" s="626"/>
      <c r="BS5" s="627">
        <v>40763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136057</v>
      </c>
      <c r="S6" s="624"/>
      <c r="T6" s="624"/>
      <c r="U6" s="624"/>
      <c r="V6" s="624"/>
      <c r="W6" s="624"/>
      <c r="X6" s="624"/>
      <c r="Y6" s="625"/>
      <c r="Z6" s="626">
        <v>0.5</v>
      </c>
      <c r="AA6" s="626"/>
      <c r="AB6" s="626"/>
      <c r="AC6" s="626"/>
      <c r="AD6" s="627">
        <v>136057</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4859625</v>
      </c>
      <c r="BH6" s="624"/>
      <c r="BI6" s="624"/>
      <c r="BJ6" s="624"/>
      <c r="BK6" s="624"/>
      <c r="BL6" s="624"/>
      <c r="BM6" s="624"/>
      <c r="BN6" s="625"/>
      <c r="BO6" s="626">
        <v>92.8</v>
      </c>
      <c r="BP6" s="626"/>
      <c r="BQ6" s="626"/>
      <c r="BR6" s="626"/>
      <c r="BS6" s="627">
        <v>40763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165799</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165799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1278</v>
      </c>
      <c r="S7" s="624"/>
      <c r="T7" s="624"/>
      <c r="U7" s="624"/>
      <c r="V7" s="624"/>
      <c r="W7" s="624"/>
      <c r="X7" s="624"/>
      <c r="Y7" s="625"/>
      <c r="Z7" s="626">
        <v>0</v>
      </c>
      <c r="AA7" s="626"/>
      <c r="AB7" s="626"/>
      <c r="AC7" s="626"/>
      <c r="AD7" s="627">
        <v>1278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2046239</v>
      </c>
      <c r="BH7" s="624"/>
      <c r="BI7" s="624"/>
      <c r="BJ7" s="624"/>
      <c r="BK7" s="624"/>
      <c r="BL7" s="624"/>
      <c r="BM7" s="624"/>
      <c r="BN7" s="625"/>
      <c r="BO7" s="626">
        <v>39.1</v>
      </c>
      <c r="BP7" s="626"/>
      <c r="BQ7" s="626"/>
      <c r="BR7" s="626"/>
      <c r="BS7" s="627">
        <v>40763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7243226</v>
      </c>
      <c r="CS7" s="624"/>
      <c r="CT7" s="624"/>
      <c r="CU7" s="624"/>
      <c r="CV7" s="624"/>
      <c r="CW7" s="624"/>
      <c r="CX7" s="624"/>
      <c r="CY7" s="625"/>
      <c r="CZ7" s="626">
        <v>29.8</v>
      </c>
      <c r="DA7" s="626"/>
      <c r="DB7" s="626"/>
      <c r="DC7" s="626"/>
      <c r="DD7" s="632">
        <v>1127916</v>
      </c>
      <c r="DE7" s="624"/>
      <c r="DF7" s="624"/>
      <c r="DG7" s="624"/>
      <c r="DH7" s="624"/>
      <c r="DI7" s="624"/>
      <c r="DJ7" s="624"/>
      <c r="DK7" s="624"/>
      <c r="DL7" s="624"/>
      <c r="DM7" s="624"/>
      <c r="DN7" s="624"/>
      <c r="DO7" s="624"/>
      <c r="DP7" s="625"/>
      <c r="DQ7" s="632">
        <v>1677493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15496</v>
      </c>
      <c r="S8" s="624"/>
      <c r="T8" s="624"/>
      <c r="U8" s="624"/>
      <c r="V8" s="624"/>
      <c r="W8" s="624"/>
      <c r="X8" s="624"/>
      <c r="Y8" s="625"/>
      <c r="Z8" s="626">
        <v>0.1</v>
      </c>
      <c r="AA8" s="626"/>
      <c r="AB8" s="626"/>
      <c r="AC8" s="626"/>
      <c r="AD8" s="627">
        <v>15496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74251</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6774752</v>
      </c>
      <c r="CS8" s="624"/>
      <c r="CT8" s="624"/>
      <c r="CU8" s="624"/>
      <c r="CV8" s="624"/>
      <c r="CW8" s="624"/>
      <c r="CX8" s="624"/>
      <c r="CY8" s="625"/>
      <c r="CZ8" s="626">
        <v>27.8</v>
      </c>
      <c r="DA8" s="626"/>
      <c r="DB8" s="626"/>
      <c r="DC8" s="626"/>
      <c r="DD8" s="632">
        <v>213992</v>
      </c>
      <c r="DE8" s="624"/>
      <c r="DF8" s="624"/>
      <c r="DG8" s="624"/>
      <c r="DH8" s="624"/>
      <c r="DI8" s="624"/>
      <c r="DJ8" s="624"/>
      <c r="DK8" s="624"/>
      <c r="DL8" s="624"/>
      <c r="DM8" s="624"/>
      <c r="DN8" s="624"/>
      <c r="DO8" s="624"/>
      <c r="DP8" s="625"/>
      <c r="DQ8" s="632">
        <v>3475580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18679</v>
      </c>
      <c r="S9" s="624"/>
      <c r="T9" s="624"/>
      <c r="U9" s="624"/>
      <c r="V9" s="624"/>
      <c r="W9" s="624"/>
      <c r="X9" s="624"/>
      <c r="Y9" s="625"/>
      <c r="Z9" s="626">
        <v>0.1</v>
      </c>
      <c r="AA9" s="626"/>
      <c r="AB9" s="626"/>
      <c r="AC9" s="626"/>
      <c r="AD9" s="627">
        <v>18679</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1719526</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1537660</v>
      </c>
      <c r="CS9" s="624"/>
      <c r="CT9" s="624"/>
      <c r="CU9" s="624"/>
      <c r="CV9" s="624"/>
      <c r="CW9" s="624"/>
      <c r="CX9" s="624"/>
      <c r="CY9" s="625"/>
      <c r="CZ9" s="626">
        <v>6.3</v>
      </c>
      <c r="DA9" s="626"/>
      <c r="DB9" s="626"/>
      <c r="DC9" s="626"/>
      <c r="DD9" s="632">
        <v>47490</v>
      </c>
      <c r="DE9" s="624"/>
      <c r="DF9" s="624"/>
      <c r="DG9" s="624"/>
      <c r="DH9" s="624"/>
      <c r="DI9" s="624"/>
      <c r="DJ9" s="624"/>
      <c r="DK9" s="624"/>
      <c r="DL9" s="624"/>
      <c r="DM9" s="624"/>
      <c r="DN9" s="624"/>
      <c r="DO9" s="624"/>
      <c r="DP9" s="625"/>
      <c r="DQ9" s="632">
        <v>1301851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109618</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27006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2449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1042467</v>
      </c>
      <c r="S11" s="624"/>
      <c r="T11" s="624"/>
      <c r="U11" s="624"/>
      <c r="V11" s="624"/>
      <c r="W11" s="624"/>
      <c r="X11" s="624"/>
      <c r="Y11" s="625"/>
      <c r="Z11" s="628">
        <v>4.0999999999999996</v>
      </c>
      <c r="AA11" s="629"/>
      <c r="AB11" s="629"/>
      <c r="AC11" s="635"/>
      <c r="AD11" s="632">
        <v>1042467</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142844</v>
      </c>
      <c r="BH11" s="624"/>
      <c r="BI11" s="624"/>
      <c r="BJ11" s="624"/>
      <c r="BK11" s="624"/>
      <c r="BL11" s="624"/>
      <c r="BM11" s="624"/>
      <c r="BN11" s="625"/>
      <c r="BO11" s="626">
        <v>2.7</v>
      </c>
      <c r="BP11" s="626"/>
      <c r="BQ11" s="626"/>
      <c r="BR11" s="626"/>
      <c r="BS11" s="627">
        <v>40763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572971</v>
      </c>
      <c r="CS11" s="624"/>
      <c r="CT11" s="624"/>
      <c r="CU11" s="624"/>
      <c r="CV11" s="624"/>
      <c r="CW11" s="624"/>
      <c r="CX11" s="624"/>
      <c r="CY11" s="625"/>
      <c r="CZ11" s="626">
        <v>2.4</v>
      </c>
      <c r="DA11" s="626"/>
      <c r="DB11" s="626"/>
      <c r="DC11" s="626"/>
      <c r="DD11" s="632">
        <v>181393</v>
      </c>
      <c r="DE11" s="624"/>
      <c r="DF11" s="624"/>
      <c r="DG11" s="624"/>
      <c r="DH11" s="624"/>
      <c r="DI11" s="624"/>
      <c r="DJ11" s="624"/>
      <c r="DK11" s="624"/>
      <c r="DL11" s="624"/>
      <c r="DM11" s="624"/>
      <c r="DN11" s="624"/>
      <c r="DO11" s="624"/>
      <c r="DP11" s="625"/>
      <c r="DQ11" s="632">
        <v>265796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2363054</v>
      </c>
      <c r="BH12" s="624"/>
      <c r="BI12" s="624"/>
      <c r="BJ12" s="624"/>
      <c r="BK12" s="624"/>
      <c r="BL12" s="624"/>
      <c r="BM12" s="624"/>
      <c r="BN12" s="625"/>
      <c r="BO12" s="626">
        <v>45.1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1535400</v>
      </c>
      <c r="CS12" s="624"/>
      <c r="CT12" s="624"/>
      <c r="CU12" s="624"/>
      <c r="CV12" s="624"/>
      <c r="CW12" s="624"/>
      <c r="CX12" s="624"/>
      <c r="CY12" s="625"/>
      <c r="CZ12" s="626">
        <v>6.3</v>
      </c>
      <c r="DA12" s="626"/>
      <c r="DB12" s="626"/>
      <c r="DC12" s="626"/>
      <c r="DD12" s="632">
        <v>95442</v>
      </c>
      <c r="DE12" s="624"/>
      <c r="DF12" s="624"/>
      <c r="DG12" s="624"/>
      <c r="DH12" s="624"/>
      <c r="DI12" s="624"/>
      <c r="DJ12" s="624"/>
      <c r="DK12" s="624"/>
      <c r="DL12" s="624"/>
      <c r="DM12" s="624"/>
      <c r="DN12" s="624"/>
      <c r="DO12" s="624"/>
      <c r="DP12" s="625"/>
      <c r="DQ12" s="632">
        <v>584151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2354693</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1952929</v>
      </c>
      <c r="CS13" s="624"/>
      <c r="CT13" s="624"/>
      <c r="CU13" s="624"/>
      <c r="CV13" s="624"/>
      <c r="CW13" s="624"/>
      <c r="CX13" s="624"/>
      <c r="CY13" s="625"/>
      <c r="CZ13" s="626">
        <v>8</v>
      </c>
      <c r="DA13" s="626"/>
      <c r="DB13" s="626"/>
      <c r="DC13" s="626"/>
      <c r="DD13" s="632">
        <v>1003687</v>
      </c>
      <c r="DE13" s="624"/>
      <c r="DF13" s="624"/>
      <c r="DG13" s="624"/>
      <c r="DH13" s="624"/>
      <c r="DI13" s="624"/>
      <c r="DJ13" s="624"/>
      <c r="DK13" s="624"/>
      <c r="DL13" s="624"/>
      <c r="DM13" s="624"/>
      <c r="DN13" s="624"/>
      <c r="DO13" s="624"/>
      <c r="DP13" s="625"/>
      <c r="DQ13" s="632">
        <v>1109094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1062</v>
      </c>
      <c r="S14" s="624"/>
      <c r="T14" s="624"/>
      <c r="U14" s="624"/>
      <c r="V14" s="624"/>
      <c r="W14" s="624"/>
      <c r="X14" s="624"/>
      <c r="Y14" s="625"/>
      <c r="Z14" s="626">
        <v>0</v>
      </c>
      <c r="AA14" s="626"/>
      <c r="AB14" s="626"/>
      <c r="AC14" s="626"/>
      <c r="AD14" s="627">
        <v>1062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164016</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643332</v>
      </c>
      <c r="CS14" s="624"/>
      <c r="CT14" s="624"/>
      <c r="CU14" s="624"/>
      <c r="CV14" s="624"/>
      <c r="CW14" s="624"/>
      <c r="CX14" s="624"/>
      <c r="CY14" s="625"/>
      <c r="CZ14" s="626">
        <v>2.6</v>
      </c>
      <c r="DA14" s="626"/>
      <c r="DB14" s="626"/>
      <c r="DC14" s="626"/>
      <c r="DD14" s="632">
        <v>21651</v>
      </c>
      <c r="DE14" s="624"/>
      <c r="DF14" s="624"/>
      <c r="DG14" s="624"/>
      <c r="DH14" s="624"/>
      <c r="DI14" s="624"/>
      <c r="DJ14" s="624"/>
      <c r="DK14" s="624"/>
      <c r="DL14" s="624"/>
      <c r="DM14" s="624"/>
      <c r="DN14" s="624"/>
      <c r="DO14" s="624"/>
      <c r="DP14" s="625"/>
      <c r="DQ14" s="632">
        <v>626089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286316</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2226798</v>
      </c>
      <c r="CS15" s="624"/>
      <c r="CT15" s="624"/>
      <c r="CU15" s="624"/>
      <c r="CV15" s="624"/>
      <c r="CW15" s="624"/>
      <c r="CX15" s="624"/>
      <c r="CY15" s="625"/>
      <c r="CZ15" s="626">
        <v>9.1999999999999993</v>
      </c>
      <c r="DA15" s="626"/>
      <c r="DB15" s="626"/>
      <c r="DC15" s="626"/>
      <c r="DD15" s="632">
        <v>216256</v>
      </c>
      <c r="DE15" s="624"/>
      <c r="DF15" s="624"/>
      <c r="DG15" s="624"/>
      <c r="DH15" s="624"/>
      <c r="DI15" s="624"/>
      <c r="DJ15" s="624"/>
      <c r="DK15" s="624"/>
      <c r="DL15" s="624"/>
      <c r="DM15" s="624"/>
      <c r="DN15" s="624"/>
      <c r="DO15" s="624"/>
      <c r="DP15" s="625"/>
      <c r="DQ15" s="632">
        <v>1036757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14094</v>
      </c>
      <c r="S16" s="624"/>
      <c r="T16" s="624"/>
      <c r="U16" s="624"/>
      <c r="V16" s="624"/>
      <c r="W16" s="624"/>
      <c r="X16" s="624"/>
      <c r="Y16" s="625"/>
      <c r="Z16" s="626">
        <v>0.1</v>
      </c>
      <c r="AA16" s="626"/>
      <c r="AB16" s="626"/>
      <c r="AC16" s="626"/>
      <c r="AD16" s="627">
        <v>14094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124975</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11819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77958</v>
      </c>
      <c r="S17" s="624"/>
      <c r="T17" s="624"/>
      <c r="U17" s="624"/>
      <c r="V17" s="624"/>
      <c r="W17" s="624"/>
      <c r="X17" s="624"/>
      <c r="Y17" s="625"/>
      <c r="Z17" s="626">
        <v>0.3</v>
      </c>
      <c r="AA17" s="626"/>
      <c r="AB17" s="626"/>
      <c r="AC17" s="626"/>
      <c r="AD17" s="627">
        <v>77958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1525725</v>
      </c>
      <c r="CS17" s="624"/>
      <c r="CT17" s="624"/>
      <c r="CU17" s="624"/>
      <c r="CV17" s="624"/>
      <c r="CW17" s="624"/>
      <c r="CX17" s="624"/>
      <c r="CY17" s="625"/>
      <c r="CZ17" s="626">
        <v>6.3</v>
      </c>
      <c r="DA17" s="626"/>
      <c r="DB17" s="626"/>
      <c r="DC17" s="626"/>
      <c r="DD17" s="632" t="s">
        <v>122</v>
      </c>
      <c r="DE17" s="624"/>
      <c r="DF17" s="624"/>
      <c r="DG17" s="624"/>
      <c r="DH17" s="624"/>
      <c r="DI17" s="624"/>
      <c r="DJ17" s="624"/>
      <c r="DK17" s="624"/>
      <c r="DL17" s="624"/>
      <c r="DM17" s="624"/>
      <c r="DN17" s="624"/>
      <c r="DO17" s="624"/>
      <c r="DP17" s="625"/>
      <c r="DQ17" s="632">
        <v>1495444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50931</v>
      </c>
      <c r="S18" s="624"/>
      <c r="T18" s="624"/>
      <c r="U18" s="624"/>
      <c r="V18" s="624"/>
      <c r="W18" s="624"/>
      <c r="X18" s="624"/>
      <c r="Y18" s="625"/>
      <c r="Z18" s="626">
        <v>0.2</v>
      </c>
      <c r="AA18" s="626"/>
      <c r="AB18" s="626"/>
      <c r="AC18" s="626"/>
      <c r="AD18" s="627">
        <v>50931</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48918</v>
      </c>
      <c r="S19" s="624"/>
      <c r="T19" s="624"/>
      <c r="U19" s="624"/>
      <c r="V19" s="624"/>
      <c r="W19" s="624"/>
      <c r="X19" s="624"/>
      <c r="Y19" s="625"/>
      <c r="Z19" s="626">
        <v>0.2</v>
      </c>
      <c r="AA19" s="626"/>
      <c r="AB19" s="626"/>
      <c r="AC19" s="626"/>
      <c r="AD19" s="627">
        <v>48918</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379861</v>
      </c>
      <c r="BH19" s="624"/>
      <c r="BI19" s="624"/>
      <c r="BJ19" s="624"/>
      <c r="BK19" s="624"/>
      <c r="BL19" s="624"/>
      <c r="BM19" s="624"/>
      <c r="BN19" s="625"/>
      <c r="BO19" s="626">
        <v>7.2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2013</v>
      </c>
      <c r="S20" s="624"/>
      <c r="T20" s="624"/>
      <c r="U20" s="624"/>
      <c r="V20" s="624"/>
      <c r="W20" s="624"/>
      <c r="X20" s="624"/>
      <c r="Y20" s="625"/>
      <c r="Z20" s="626">
        <v>0</v>
      </c>
      <c r="AA20" s="626"/>
      <c r="AB20" s="626"/>
      <c r="AC20" s="626"/>
      <c r="AD20" s="627">
        <v>2013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379861</v>
      </c>
      <c r="BH20" s="624"/>
      <c r="BI20" s="624"/>
      <c r="BJ20" s="624"/>
      <c r="BK20" s="624"/>
      <c r="BL20" s="624"/>
      <c r="BM20" s="624"/>
      <c r="BN20" s="625"/>
      <c r="BO20" s="626">
        <v>7.2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24330573</v>
      </c>
      <c r="CS20" s="624"/>
      <c r="CT20" s="624"/>
      <c r="CU20" s="624"/>
      <c r="CV20" s="624"/>
      <c r="CW20" s="624"/>
      <c r="CX20" s="624"/>
      <c r="CY20" s="625"/>
      <c r="CZ20" s="626">
        <v>100</v>
      </c>
      <c r="DA20" s="626"/>
      <c r="DB20" s="626"/>
      <c r="DC20" s="626"/>
      <c r="DD20" s="632">
        <v>2907827</v>
      </c>
      <c r="DE20" s="624"/>
      <c r="DF20" s="624"/>
      <c r="DG20" s="624"/>
      <c r="DH20" s="624"/>
      <c r="DI20" s="624"/>
      <c r="DJ20" s="624"/>
      <c r="DK20" s="624"/>
      <c r="DL20" s="624"/>
      <c r="DM20" s="624"/>
      <c r="DN20" s="624"/>
      <c r="DO20" s="624"/>
      <c r="DP20" s="625"/>
      <c r="DQ20" s="632">
        <v>11752322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4873958</v>
      </c>
      <c r="S21" s="624"/>
      <c r="T21" s="624"/>
      <c r="U21" s="624"/>
      <c r="V21" s="624"/>
      <c r="W21" s="624"/>
      <c r="X21" s="624"/>
      <c r="Y21" s="625"/>
      <c r="Z21" s="626">
        <v>19.2</v>
      </c>
      <c r="AA21" s="626"/>
      <c r="AB21" s="626"/>
      <c r="AC21" s="626"/>
      <c r="AD21" s="627">
        <v>4347895</v>
      </c>
      <c r="AE21" s="627"/>
      <c r="AF21" s="627"/>
      <c r="AG21" s="627"/>
      <c r="AH21" s="627"/>
      <c r="AI21" s="627"/>
      <c r="AJ21" s="627"/>
      <c r="AK21" s="627"/>
      <c r="AL21" s="628">
        <v>41.1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9363</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4347895</v>
      </c>
      <c r="S22" s="624"/>
      <c r="T22" s="624"/>
      <c r="U22" s="624"/>
      <c r="V22" s="624"/>
      <c r="W22" s="624"/>
      <c r="X22" s="624"/>
      <c r="Y22" s="625"/>
      <c r="Z22" s="626">
        <v>17.100000000000001</v>
      </c>
      <c r="AA22" s="626"/>
      <c r="AB22" s="626"/>
      <c r="AC22" s="626"/>
      <c r="AD22" s="627">
        <v>4347895</v>
      </c>
      <c r="AE22" s="627"/>
      <c r="AF22" s="627"/>
      <c r="AG22" s="627"/>
      <c r="AH22" s="627"/>
      <c r="AI22" s="627"/>
      <c r="AJ22" s="627"/>
      <c r="AK22" s="627"/>
      <c r="AL22" s="628">
        <v>41.1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526063</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370498</v>
      </c>
      <c r="BH23" s="624"/>
      <c r="BI23" s="624"/>
      <c r="BJ23" s="624"/>
      <c r="BK23" s="624"/>
      <c r="BL23" s="624"/>
      <c r="BM23" s="624"/>
      <c r="BN23" s="625"/>
      <c r="BO23" s="626">
        <v>7.1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8521829</v>
      </c>
      <c r="CS24" s="613"/>
      <c r="CT24" s="613"/>
      <c r="CU24" s="613"/>
      <c r="CV24" s="613"/>
      <c r="CW24" s="613"/>
      <c r="CX24" s="613"/>
      <c r="CY24" s="614"/>
      <c r="CZ24" s="617">
        <v>35</v>
      </c>
      <c r="DA24" s="618"/>
      <c r="DB24" s="618"/>
      <c r="DC24" s="634"/>
      <c r="DD24" s="658">
        <v>5431909</v>
      </c>
      <c r="DE24" s="613"/>
      <c r="DF24" s="613"/>
      <c r="DG24" s="613"/>
      <c r="DH24" s="613"/>
      <c r="DI24" s="613"/>
      <c r="DJ24" s="613"/>
      <c r="DK24" s="614"/>
      <c r="DL24" s="658">
        <v>5018683</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11471466</v>
      </c>
      <c r="S25" s="624"/>
      <c r="T25" s="624"/>
      <c r="U25" s="624"/>
      <c r="V25" s="624"/>
      <c r="W25" s="624"/>
      <c r="X25" s="624"/>
      <c r="Y25" s="625"/>
      <c r="Z25" s="626">
        <v>45.1</v>
      </c>
      <c r="AA25" s="626"/>
      <c r="AB25" s="626"/>
      <c r="AC25" s="626"/>
      <c r="AD25" s="627">
        <v>10574904</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2806322</v>
      </c>
      <c r="CS25" s="655"/>
      <c r="CT25" s="655"/>
      <c r="CU25" s="655"/>
      <c r="CV25" s="655"/>
      <c r="CW25" s="655"/>
      <c r="CX25" s="655"/>
      <c r="CY25" s="656"/>
      <c r="CZ25" s="628">
        <v>11.5</v>
      </c>
      <c r="DA25" s="653"/>
      <c r="DB25" s="653"/>
      <c r="DC25" s="657"/>
      <c r="DD25" s="632">
        <v>2598423</v>
      </c>
      <c r="DE25" s="655"/>
      <c r="DF25" s="655"/>
      <c r="DG25" s="655"/>
      <c r="DH25" s="655"/>
      <c r="DI25" s="655"/>
      <c r="DJ25" s="655"/>
      <c r="DK25" s="656"/>
      <c r="DL25" s="632">
        <v>2570662</v>
      </c>
      <c r="DM25" s="655"/>
      <c r="DN25" s="655"/>
      <c r="DO25" s="655"/>
      <c r="DP25" s="655"/>
      <c r="DQ25" s="655"/>
      <c r="DR25" s="655"/>
      <c r="DS25" s="655"/>
      <c r="DT25" s="655"/>
      <c r="DU25" s="655"/>
      <c r="DV25" s="656"/>
      <c r="DW25" s="628">
        <v>24.1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5861</v>
      </c>
      <c r="S26" s="624"/>
      <c r="T26" s="624"/>
      <c r="U26" s="624"/>
      <c r="V26" s="624"/>
      <c r="W26" s="624"/>
      <c r="X26" s="624"/>
      <c r="Y26" s="625"/>
      <c r="Z26" s="626">
        <v>0</v>
      </c>
      <c r="AA26" s="626"/>
      <c r="AB26" s="626"/>
      <c r="AC26" s="626"/>
      <c r="AD26" s="627">
        <v>5861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1552669</v>
      </c>
      <c r="CS26" s="624"/>
      <c r="CT26" s="624"/>
      <c r="CU26" s="624"/>
      <c r="CV26" s="624"/>
      <c r="CW26" s="624"/>
      <c r="CX26" s="624"/>
      <c r="CY26" s="625"/>
      <c r="CZ26" s="628">
        <v>6.4</v>
      </c>
      <c r="DA26" s="653"/>
      <c r="DB26" s="653"/>
      <c r="DC26" s="657"/>
      <c r="DD26" s="632">
        <v>1408694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55385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5239486</v>
      </c>
      <c r="BH27" s="624"/>
      <c r="BI27" s="624"/>
      <c r="BJ27" s="624"/>
      <c r="BK27" s="624"/>
      <c r="BL27" s="624"/>
      <c r="BM27" s="624"/>
      <c r="BN27" s="625"/>
      <c r="BO27" s="626">
        <v>100</v>
      </c>
      <c r="BP27" s="626"/>
      <c r="BQ27" s="626"/>
      <c r="BR27" s="626"/>
      <c r="BS27" s="627">
        <v>40763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4189782</v>
      </c>
      <c r="CS27" s="655"/>
      <c r="CT27" s="655"/>
      <c r="CU27" s="655"/>
      <c r="CV27" s="655"/>
      <c r="CW27" s="655"/>
      <c r="CX27" s="655"/>
      <c r="CY27" s="656"/>
      <c r="CZ27" s="628">
        <v>17.2</v>
      </c>
      <c r="DA27" s="653"/>
      <c r="DB27" s="653"/>
      <c r="DC27" s="657"/>
      <c r="DD27" s="632">
        <v>1338042</v>
      </c>
      <c r="DE27" s="655"/>
      <c r="DF27" s="655"/>
      <c r="DG27" s="655"/>
      <c r="DH27" s="655"/>
      <c r="DI27" s="655"/>
      <c r="DJ27" s="655"/>
      <c r="DK27" s="656"/>
      <c r="DL27" s="632">
        <v>952577</v>
      </c>
      <c r="DM27" s="655"/>
      <c r="DN27" s="655"/>
      <c r="DO27" s="655"/>
      <c r="DP27" s="655"/>
      <c r="DQ27" s="655"/>
      <c r="DR27" s="655"/>
      <c r="DS27" s="655"/>
      <c r="DT27" s="655"/>
      <c r="DU27" s="655"/>
      <c r="DV27" s="656"/>
      <c r="DW27" s="628">
        <v>8.9</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100464</v>
      </c>
      <c r="S28" s="624"/>
      <c r="T28" s="624"/>
      <c r="U28" s="624"/>
      <c r="V28" s="624"/>
      <c r="W28" s="624"/>
      <c r="X28" s="624"/>
      <c r="Y28" s="625"/>
      <c r="Z28" s="626">
        <v>0.4</v>
      </c>
      <c r="AA28" s="626"/>
      <c r="AB28" s="626"/>
      <c r="AC28" s="626"/>
      <c r="AD28" s="627">
        <v>5678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1525725</v>
      </c>
      <c r="CS28" s="624"/>
      <c r="CT28" s="624"/>
      <c r="CU28" s="624"/>
      <c r="CV28" s="624"/>
      <c r="CW28" s="624"/>
      <c r="CX28" s="624"/>
      <c r="CY28" s="625"/>
      <c r="CZ28" s="628">
        <v>6.3</v>
      </c>
      <c r="DA28" s="653"/>
      <c r="DB28" s="653"/>
      <c r="DC28" s="657"/>
      <c r="DD28" s="632">
        <v>1495444</v>
      </c>
      <c r="DE28" s="624"/>
      <c r="DF28" s="624"/>
      <c r="DG28" s="624"/>
      <c r="DH28" s="624"/>
      <c r="DI28" s="624"/>
      <c r="DJ28" s="624"/>
      <c r="DK28" s="625"/>
      <c r="DL28" s="632">
        <v>1495444</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21986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1525725</v>
      </c>
      <c r="CS29" s="655"/>
      <c r="CT29" s="655"/>
      <c r="CU29" s="655"/>
      <c r="CV29" s="655"/>
      <c r="CW29" s="655"/>
      <c r="CX29" s="655"/>
      <c r="CY29" s="656"/>
      <c r="CZ29" s="628">
        <v>6.3</v>
      </c>
      <c r="DA29" s="653"/>
      <c r="DB29" s="653"/>
      <c r="DC29" s="657"/>
      <c r="DD29" s="632">
        <v>1495444</v>
      </c>
      <c r="DE29" s="655"/>
      <c r="DF29" s="655"/>
      <c r="DG29" s="655"/>
      <c r="DH29" s="655"/>
      <c r="DI29" s="655"/>
      <c r="DJ29" s="655"/>
      <c r="DK29" s="656"/>
      <c r="DL29" s="632">
        <v>1495444</v>
      </c>
      <c r="DM29" s="655"/>
      <c r="DN29" s="655"/>
      <c r="DO29" s="655"/>
      <c r="DP29" s="655"/>
      <c r="DQ29" s="655"/>
      <c r="DR29" s="655"/>
      <c r="DS29" s="655"/>
      <c r="DT29" s="655"/>
      <c r="DU29" s="655"/>
      <c r="DV29" s="656"/>
      <c r="DW29" s="628">
        <v>14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3810970</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1454414</v>
      </c>
      <c r="CS30" s="624"/>
      <c r="CT30" s="624"/>
      <c r="CU30" s="624"/>
      <c r="CV30" s="624"/>
      <c r="CW30" s="624"/>
      <c r="CX30" s="624"/>
      <c r="CY30" s="625"/>
      <c r="CZ30" s="628">
        <v>6</v>
      </c>
      <c r="DA30" s="653"/>
      <c r="DB30" s="653"/>
      <c r="DC30" s="657"/>
      <c r="DD30" s="632">
        <v>1424696</v>
      </c>
      <c r="DE30" s="624"/>
      <c r="DF30" s="624"/>
      <c r="DG30" s="624"/>
      <c r="DH30" s="624"/>
      <c r="DI30" s="624"/>
      <c r="DJ30" s="624"/>
      <c r="DK30" s="625"/>
      <c r="DL30" s="632">
        <v>1424696</v>
      </c>
      <c r="DM30" s="624"/>
      <c r="DN30" s="624"/>
      <c r="DO30" s="624"/>
      <c r="DP30" s="624"/>
      <c r="DQ30" s="624"/>
      <c r="DR30" s="624"/>
      <c r="DS30" s="624"/>
      <c r="DT30" s="624"/>
      <c r="DU30" s="624"/>
      <c r="DV30" s="625"/>
      <c r="DW30" s="628">
        <v>13.4</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95.9</v>
      </c>
      <c r="BN31" s="667"/>
      <c r="BO31" s="667"/>
      <c r="BP31" s="667"/>
      <c r="BQ31" s="668"/>
      <c r="BR31" s="679">
        <v>99.1</v>
      </c>
      <c r="BS31" s="667"/>
      <c r="BT31" s="667"/>
      <c r="BU31" s="667"/>
      <c r="BV31" s="667"/>
      <c r="BW31" s="667"/>
      <c r="BX31" s="618">
        <v>95.9</v>
      </c>
      <c r="BY31" s="667"/>
      <c r="BZ31" s="667"/>
      <c r="CA31" s="667"/>
      <c r="CB31" s="668"/>
      <c r="CD31" s="661"/>
      <c r="CE31" s="662"/>
      <c r="CF31" s="620" t="s">
        <v>300</v>
      </c>
      <c r="CG31" s="621"/>
      <c r="CH31" s="621"/>
      <c r="CI31" s="621"/>
      <c r="CJ31" s="621"/>
      <c r="CK31" s="621"/>
      <c r="CL31" s="621"/>
      <c r="CM31" s="621"/>
      <c r="CN31" s="621"/>
      <c r="CO31" s="621"/>
      <c r="CP31" s="621"/>
      <c r="CQ31" s="622"/>
      <c r="CR31" s="623">
        <v>71311</v>
      </c>
      <c r="CS31" s="655"/>
      <c r="CT31" s="655"/>
      <c r="CU31" s="655"/>
      <c r="CV31" s="655"/>
      <c r="CW31" s="655"/>
      <c r="CX31" s="655"/>
      <c r="CY31" s="656"/>
      <c r="CZ31" s="628">
        <v>0.3</v>
      </c>
      <c r="DA31" s="653"/>
      <c r="DB31" s="653"/>
      <c r="DC31" s="657"/>
      <c r="DD31" s="632">
        <v>70748</v>
      </c>
      <c r="DE31" s="655"/>
      <c r="DF31" s="655"/>
      <c r="DG31" s="655"/>
      <c r="DH31" s="655"/>
      <c r="DI31" s="655"/>
      <c r="DJ31" s="655"/>
      <c r="DK31" s="656"/>
      <c r="DL31" s="632">
        <v>70748</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1518313</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96.4</v>
      </c>
      <c r="BN32" s="655"/>
      <c r="BO32" s="655"/>
      <c r="BP32" s="655"/>
      <c r="BQ32" s="678"/>
      <c r="BR32" s="680">
        <v>99.2</v>
      </c>
      <c r="BS32" s="655"/>
      <c r="BT32" s="655"/>
      <c r="BU32" s="655"/>
      <c r="BV32" s="655"/>
      <c r="BW32" s="655"/>
      <c r="BX32" s="629">
        <v>96.4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43240</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94.6</v>
      </c>
      <c r="BN33" s="682"/>
      <c r="BO33" s="682"/>
      <c r="BP33" s="682"/>
      <c r="BQ33" s="684"/>
      <c r="BR33" s="681">
        <v>98.8</v>
      </c>
      <c r="BS33" s="682"/>
      <c r="BT33" s="682"/>
      <c r="BU33" s="682"/>
      <c r="BV33" s="682"/>
      <c r="BW33" s="682"/>
      <c r="BX33" s="683">
        <v>94.6</v>
      </c>
      <c r="BY33" s="682"/>
      <c r="BZ33" s="682"/>
      <c r="CA33" s="682"/>
      <c r="CB33" s="684"/>
      <c r="CD33" s="620" t="s">
        <v>307</v>
      </c>
      <c r="CE33" s="621"/>
      <c r="CF33" s="621"/>
      <c r="CG33" s="621"/>
      <c r="CH33" s="621"/>
      <c r="CI33" s="621"/>
      <c r="CJ33" s="621"/>
      <c r="CK33" s="621"/>
      <c r="CL33" s="621"/>
      <c r="CM33" s="621"/>
      <c r="CN33" s="621"/>
      <c r="CO33" s="621"/>
      <c r="CP33" s="621"/>
      <c r="CQ33" s="622"/>
      <c r="CR33" s="623">
        <v>12775942</v>
      </c>
      <c r="CS33" s="655"/>
      <c r="CT33" s="655"/>
      <c r="CU33" s="655"/>
      <c r="CV33" s="655"/>
      <c r="CW33" s="655"/>
      <c r="CX33" s="655"/>
      <c r="CY33" s="656"/>
      <c r="CZ33" s="628">
        <v>52.5</v>
      </c>
      <c r="DA33" s="653"/>
      <c r="DB33" s="653"/>
      <c r="DC33" s="657"/>
      <c r="DD33" s="632">
        <v>5647873</v>
      </c>
      <c r="DE33" s="655"/>
      <c r="DF33" s="655"/>
      <c r="DG33" s="655"/>
      <c r="DH33" s="655"/>
      <c r="DI33" s="655"/>
      <c r="DJ33" s="655"/>
      <c r="DK33" s="656"/>
      <c r="DL33" s="632">
        <v>4335448</v>
      </c>
      <c r="DM33" s="655"/>
      <c r="DN33" s="655"/>
      <c r="DO33" s="655"/>
      <c r="DP33" s="655"/>
      <c r="DQ33" s="655"/>
      <c r="DR33" s="655"/>
      <c r="DS33" s="655"/>
      <c r="DT33" s="655"/>
      <c r="DU33" s="655"/>
      <c r="DV33" s="656"/>
      <c r="DW33" s="628">
        <v>40.6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3283936</v>
      </c>
      <c r="S34" s="624"/>
      <c r="T34" s="624"/>
      <c r="U34" s="624"/>
      <c r="V34" s="624"/>
      <c r="W34" s="624"/>
      <c r="X34" s="624"/>
      <c r="Y34" s="625"/>
      <c r="Z34" s="626">
        <v>12.9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2994889</v>
      </c>
      <c r="CS34" s="624"/>
      <c r="CT34" s="624"/>
      <c r="CU34" s="624"/>
      <c r="CV34" s="624"/>
      <c r="CW34" s="624"/>
      <c r="CX34" s="624"/>
      <c r="CY34" s="625"/>
      <c r="CZ34" s="628">
        <v>12.3</v>
      </c>
      <c r="DA34" s="653"/>
      <c r="DB34" s="653"/>
      <c r="DC34" s="657"/>
      <c r="DD34" s="632">
        <v>1225045</v>
      </c>
      <c r="DE34" s="624"/>
      <c r="DF34" s="624"/>
      <c r="DG34" s="624"/>
      <c r="DH34" s="624"/>
      <c r="DI34" s="624"/>
      <c r="DJ34" s="624"/>
      <c r="DK34" s="625"/>
      <c r="DL34" s="632">
        <v>911014</v>
      </c>
      <c r="DM34" s="624"/>
      <c r="DN34" s="624"/>
      <c r="DO34" s="624"/>
      <c r="DP34" s="624"/>
      <c r="DQ34" s="624"/>
      <c r="DR34" s="624"/>
      <c r="DS34" s="624"/>
      <c r="DT34" s="624"/>
      <c r="DU34" s="624"/>
      <c r="DV34" s="625"/>
      <c r="DW34" s="628">
        <v>8.5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1945147</v>
      </c>
      <c r="S35" s="624"/>
      <c r="T35" s="624"/>
      <c r="U35" s="624"/>
      <c r="V35" s="624"/>
      <c r="W35" s="624"/>
      <c r="X35" s="624"/>
      <c r="Y35" s="625"/>
      <c r="Z35" s="626">
        <v>7.6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231785</v>
      </c>
      <c r="CS35" s="655"/>
      <c r="CT35" s="655"/>
      <c r="CU35" s="655"/>
      <c r="CV35" s="655"/>
      <c r="CW35" s="655"/>
      <c r="CX35" s="655"/>
      <c r="CY35" s="656"/>
      <c r="CZ35" s="628">
        <v>1</v>
      </c>
      <c r="DA35" s="653"/>
      <c r="DB35" s="653"/>
      <c r="DC35" s="657"/>
      <c r="DD35" s="632">
        <v>218114</v>
      </c>
      <c r="DE35" s="655"/>
      <c r="DF35" s="655"/>
      <c r="DG35" s="655"/>
      <c r="DH35" s="655"/>
      <c r="DI35" s="655"/>
      <c r="DJ35" s="655"/>
      <c r="DK35" s="656"/>
      <c r="DL35" s="632">
        <v>156073</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530566</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2498510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139184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4562208</v>
      </c>
      <c r="CS36" s="624"/>
      <c r="CT36" s="624"/>
      <c r="CU36" s="624"/>
      <c r="CV36" s="624"/>
      <c r="CW36" s="624"/>
      <c r="CX36" s="624"/>
      <c r="CY36" s="625"/>
      <c r="CZ36" s="628">
        <v>18.8</v>
      </c>
      <c r="DA36" s="653"/>
      <c r="DB36" s="653"/>
      <c r="DC36" s="657"/>
      <c r="DD36" s="632">
        <v>2731660</v>
      </c>
      <c r="DE36" s="624"/>
      <c r="DF36" s="624"/>
      <c r="DG36" s="624"/>
      <c r="DH36" s="624"/>
      <c r="DI36" s="624"/>
      <c r="DJ36" s="624"/>
      <c r="DK36" s="625"/>
      <c r="DL36" s="632">
        <v>2048038</v>
      </c>
      <c r="DM36" s="624"/>
      <c r="DN36" s="624"/>
      <c r="DO36" s="624"/>
      <c r="DP36" s="624"/>
      <c r="DQ36" s="624"/>
      <c r="DR36" s="624"/>
      <c r="DS36" s="624"/>
      <c r="DT36" s="624"/>
      <c r="DU36" s="624"/>
      <c r="DV36" s="625"/>
      <c r="DW36" s="628">
        <v>19.2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1371865</v>
      </c>
      <c r="S37" s="624"/>
      <c r="T37" s="624"/>
      <c r="U37" s="624"/>
      <c r="V37" s="624"/>
      <c r="W37" s="624"/>
      <c r="X37" s="624"/>
      <c r="Y37" s="625"/>
      <c r="Z37" s="626">
        <v>5.4</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528930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108399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1037868</v>
      </c>
      <c r="CS37" s="655"/>
      <c r="CT37" s="655"/>
      <c r="CU37" s="655"/>
      <c r="CV37" s="655"/>
      <c r="CW37" s="655"/>
      <c r="CX37" s="655"/>
      <c r="CY37" s="656"/>
      <c r="CZ37" s="628">
        <v>4.3</v>
      </c>
      <c r="DA37" s="653"/>
      <c r="DB37" s="653"/>
      <c r="DC37" s="657"/>
      <c r="DD37" s="632">
        <v>1037868</v>
      </c>
      <c r="DE37" s="655"/>
      <c r="DF37" s="655"/>
      <c r="DG37" s="655"/>
      <c r="DH37" s="655"/>
      <c r="DI37" s="655"/>
      <c r="DJ37" s="655"/>
      <c r="DK37" s="656"/>
      <c r="DL37" s="632">
        <v>1028553</v>
      </c>
      <c r="DM37" s="655"/>
      <c r="DN37" s="655"/>
      <c r="DO37" s="655"/>
      <c r="DP37" s="655"/>
      <c r="DQ37" s="655"/>
      <c r="DR37" s="655"/>
      <c r="DS37" s="655"/>
      <c r="DT37" s="655"/>
      <c r="DU37" s="655"/>
      <c r="DV37" s="656"/>
      <c r="DW37" s="628">
        <v>9.6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1270600</v>
      </c>
      <c r="S38" s="624"/>
      <c r="T38" s="624"/>
      <c r="U38" s="624"/>
      <c r="V38" s="624"/>
      <c r="W38" s="624"/>
      <c r="X38" s="624"/>
      <c r="Y38" s="625"/>
      <c r="Z38" s="626">
        <v>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460000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4487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1497580</v>
      </c>
      <c r="CS38" s="624"/>
      <c r="CT38" s="624"/>
      <c r="CU38" s="624"/>
      <c r="CV38" s="624"/>
      <c r="CW38" s="624"/>
      <c r="CX38" s="624"/>
      <c r="CY38" s="625"/>
      <c r="CZ38" s="628">
        <v>6.2</v>
      </c>
      <c r="DA38" s="653"/>
      <c r="DB38" s="653"/>
      <c r="DC38" s="657"/>
      <c r="DD38" s="632">
        <v>1241814</v>
      </c>
      <c r="DE38" s="624"/>
      <c r="DF38" s="624"/>
      <c r="DG38" s="624"/>
      <c r="DH38" s="624"/>
      <c r="DI38" s="624"/>
      <c r="DJ38" s="624"/>
      <c r="DK38" s="625"/>
      <c r="DL38" s="632">
        <v>1220323</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12000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6997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2239180</v>
      </c>
      <c r="CS39" s="655"/>
      <c r="CT39" s="655"/>
      <c r="CU39" s="655"/>
      <c r="CV39" s="655"/>
      <c r="CW39" s="655"/>
      <c r="CX39" s="655"/>
      <c r="CY39" s="656"/>
      <c r="CZ39" s="628">
        <v>9.1999999999999993</v>
      </c>
      <c r="DA39" s="653"/>
      <c r="DB39" s="653"/>
      <c r="DC39" s="657"/>
      <c r="DD39" s="632">
        <v>231240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79800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1250300</v>
      </c>
      <c r="CS40" s="624"/>
      <c r="CT40" s="624"/>
      <c r="CU40" s="624"/>
      <c r="CV40" s="624"/>
      <c r="CW40" s="624"/>
      <c r="CX40" s="624"/>
      <c r="CY40" s="625"/>
      <c r="CZ40" s="628">
        <v>5.0999999999999996</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25429799</v>
      </c>
      <c r="S41" s="696"/>
      <c r="T41" s="696"/>
      <c r="U41" s="696"/>
      <c r="V41" s="696"/>
      <c r="W41" s="696"/>
      <c r="X41" s="696"/>
      <c r="Y41" s="700"/>
      <c r="Z41" s="701">
        <v>100</v>
      </c>
      <c r="AA41" s="701"/>
      <c r="AB41" s="701"/>
      <c r="AC41" s="701"/>
      <c r="AD41" s="702">
        <v>10586444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272551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1225029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3032802</v>
      </c>
      <c r="CS42" s="655"/>
      <c r="CT42" s="655"/>
      <c r="CU42" s="655"/>
      <c r="CV42" s="655"/>
      <c r="CW42" s="655"/>
      <c r="CX42" s="655"/>
      <c r="CY42" s="656"/>
      <c r="CZ42" s="628">
        <v>12.5</v>
      </c>
      <c r="DA42" s="653"/>
      <c r="DB42" s="653"/>
      <c r="DC42" s="657"/>
      <c r="DD42" s="632">
        <v>672540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88023</v>
      </c>
      <c r="CS43" s="655"/>
      <c r="CT43" s="655"/>
      <c r="CU43" s="655"/>
      <c r="CV43" s="655"/>
      <c r="CW43" s="655"/>
      <c r="CX43" s="655"/>
      <c r="CY43" s="656"/>
      <c r="CZ43" s="628">
        <v>0.4</v>
      </c>
      <c r="DA43" s="653"/>
      <c r="DB43" s="653"/>
      <c r="DC43" s="657"/>
      <c r="DD43" s="632">
        <v>88023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2907827</v>
      </c>
      <c r="CS44" s="624"/>
      <c r="CT44" s="624"/>
      <c r="CU44" s="624"/>
      <c r="CV44" s="624"/>
      <c r="CW44" s="624"/>
      <c r="CX44" s="624"/>
      <c r="CY44" s="625"/>
      <c r="CZ44" s="628">
        <v>12</v>
      </c>
      <c r="DA44" s="629"/>
      <c r="DB44" s="629"/>
      <c r="DC44" s="635"/>
      <c r="DD44" s="632">
        <v>660721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1917778</v>
      </c>
      <c r="CS45" s="655"/>
      <c r="CT45" s="655"/>
      <c r="CU45" s="655"/>
      <c r="CV45" s="655"/>
      <c r="CW45" s="655"/>
      <c r="CX45" s="655"/>
      <c r="CY45" s="656"/>
      <c r="CZ45" s="628">
        <v>7.9</v>
      </c>
      <c r="DA45" s="653"/>
      <c r="DB45" s="653"/>
      <c r="DC45" s="657"/>
      <c r="DD45" s="632">
        <v>142991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980300</v>
      </c>
      <c r="CS46" s="624"/>
      <c r="CT46" s="624"/>
      <c r="CU46" s="624"/>
      <c r="CV46" s="624"/>
      <c r="CW46" s="624"/>
      <c r="CX46" s="624"/>
      <c r="CY46" s="625"/>
      <c r="CZ46" s="628">
        <v>4</v>
      </c>
      <c r="DA46" s="629"/>
      <c r="DB46" s="629"/>
      <c r="DC46" s="635"/>
      <c r="DD46" s="632">
        <v>516281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124975</v>
      </c>
      <c r="CS47" s="655"/>
      <c r="CT47" s="655"/>
      <c r="CU47" s="655"/>
      <c r="CV47" s="655"/>
      <c r="CW47" s="655"/>
      <c r="CX47" s="655"/>
      <c r="CY47" s="656"/>
      <c r="CZ47" s="628">
        <v>0.5</v>
      </c>
      <c r="DA47" s="653"/>
      <c r="DB47" s="653"/>
      <c r="DC47" s="657"/>
      <c r="DD47" s="632">
        <v>11819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24330573</v>
      </c>
      <c r="CS49" s="682"/>
      <c r="CT49" s="682"/>
      <c r="CU49" s="682"/>
      <c r="CV49" s="682"/>
      <c r="CW49" s="682"/>
      <c r="CX49" s="682"/>
      <c r="CY49" s="711"/>
      <c r="CZ49" s="703">
        <v>100</v>
      </c>
      <c r="DA49" s="712"/>
      <c r="DB49" s="712"/>
      <c r="DC49" s="713"/>
      <c r="DD49" s="714">
        <v>11752322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IbHO3ODiSYiRy/NfrZTdhAqHn0JqkPqM/xEf146ZgYIHqTMm3tnF6tWhHeRynL/feuVR4wIqUvZnJgrVhHnFg==" saltValue="ky0LoV8e1gsLl8BKHcoW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25430</v>
      </c>
      <c r="R7" s="753"/>
      <c r="S7" s="753"/>
      <c r="T7" s="753"/>
      <c r="U7" s="753"/>
      <c r="V7" s="753">
        <v>24331</v>
      </c>
      <c r="W7" s="753"/>
      <c r="X7" s="753"/>
      <c r="Y7" s="753"/>
      <c r="Z7" s="753"/>
      <c r="AA7" s="753">
        <v>1099</v>
      </c>
      <c r="AB7" s="753"/>
      <c r="AC7" s="753"/>
      <c r="AD7" s="753"/>
      <c r="AE7" s="754"/>
      <c r="AF7" s="755">
        <v>1014</v>
      </c>
      <c r="AG7" s="756"/>
      <c r="AH7" s="756"/>
      <c r="AI7" s="756"/>
      <c r="AJ7" s="757"/>
      <c r="AK7" s="758">
        <v>1945</v>
      </c>
      <c r="AL7" s="759"/>
      <c r="AM7" s="759"/>
      <c r="AN7" s="759"/>
      <c r="AO7" s="759"/>
      <c r="AP7" s="759">
        <v>15572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561</v>
      </c>
      <c r="BS7" s="746" t="s">
        <v>553</v>
      </c>
      <c r="BT7" s="747"/>
      <c r="BU7" s="747"/>
      <c r="BV7" s="747"/>
      <c r="BW7" s="747"/>
      <c r="BX7" s="747"/>
      <c r="BY7" s="747"/>
      <c r="BZ7" s="747"/>
      <c r="CA7" s="747"/>
      <c r="CB7" s="747"/>
      <c r="CC7" s="747"/>
      <c r="CD7" s="747"/>
      <c r="CE7" s="747"/>
      <c r="CF7" s="747"/>
      <c r="CG7" s="762"/>
      <c r="CH7" s="743">
        <v>4</v>
      </c>
      <c r="CI7" s="744"/>
      <c r="CJ7" s="744"/>
      <c r="CK7" s="744"/>
      <c r="CL7" s="745"/>
      <c r="CM7" s="743">
        <v>807</v>
      </c>
      <c r="CN7" s="744"/>
      <c r="CO7" s="744"/>
      <c r="CP7" s="744"/>
      <c r="CQ7" s="745"/>
      <c r="CR7" s="743">
        <v>5</v>
      </c>
      <c r="CS7" s="744"/>
      <c r="CT7" s="744"/>
      <c r="CU7" s="744"/>
      <c r="CV7" s="745"/>
      <c r="CW7" s="743" t="s">
        <v>488</v>
      </c>
      <c r="CX7" s="744"/>
      <c r="CY7" s="744"/>
      <c r="CZ7" s="744"/>
      <c r="DA7" s="745"/>
      <c r="DB7" s="743" t="s">
        <v>488</v>
      </c>
      <c r="DC7" s="744"/>
      <c r="DD7" s="744"/>
      <c r="DE7" s="744"/>
      <c r="DF7" s="745"/>
      <c r="DG7" s="743">
        <v>340</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25430</v>
      </c>
      <c r="R23" s="793"/>
      <c r="S23" s="793"/>
      <c r="T23" s="793"/>
      <c r="U23" s="793"/>
      <c r="V23" s="793">
        <v>24331</v>
      </c>
      <c r="W23" s="793"/>
      <c r="X23" s="793"/>
      <c r="Y23" s="793"/>
      <c r="Z23" s="793"/>
      <c r="AA23" s="793">
        <v>1099</v>
      </c>
      <c r="AB23" s="793"/>
      <c r="AC23" s="793"/>
      <c r="AD23" s="793"/>
      <c r="AE23" s="794"/>
      <c r="AF23" s="795">
        <v>1014</v>
      </c>
      <c r="AG23" s="793"/>
      <c r="AH23" s="793"/>
      <c r="AI23" s="793"/>
      <c r="AJ23" s="796"/>
      <c r="AK23" s="797"/>
      <c r="AL23" s="798"/>
      <c r="AM23" s="798"/>
      <c r="AN23" s="798"/>
      <c r="AO23" s="798"/>
      <c r="AP23" s="793">
        <v>15572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4126</v>
      </c>
      <c r="R28" s="823"/>
      <c r="S28" s="823"/>
      <c r="T28" s="823"/>
      <c r="U28" s="823"/>
      <c r="V28" s="823">
        <v>3987</v>
      </c>
      <c r="W28" s="823"/>
      <c r="X28" s="823"/>
      <c r="Y28" s="823"/>
      <c r="Z28" s="823"/>
      <c r="AA28" s="823">
        <v>139</v>
      </c>
      <c r="AB28" s="823"/>
      <c r="AC28" s="823"/>
      <c r="AD28" s="823"/>
      <c r="AE28" s="824"/>
      <c r="AF28" s="825">
        <v>139</v>
      </c>
      <c r="AG28" s="823"/>
      <c r="AH28" s="823"/>
      <c r="AI28" s="823"/>
      <c r="AJ28" s="826"/>
      <c r="AK28" s="827">
        <v>318</v>
      </c>
      <c r="AL28" s="828"/>
      <c r="AM28" s="828"/>
      <c r="AN28" s="828"/>
      <c r="AO28" s="829"/>
      <c r="AP28" s="830" t="s">
        <v>488</v>
      </c>
      <c r="AQ28" s="828"/>
      <c r="AR28" s="828"/>
      <c r="AS28" s="828"/>
      <c r="AT28" s="829"/>
      <c r="AU28" s="830" t="s">
        <v>488</v>
      </c>
      <c r="AV28" s="828"/>
      <c r="AW28" s="828"/>
      <c r="AX28" s="828"/>
      <c r="AY28" s="829"/>
      <c r="AZ28" s="831" t="s">
        <v>488</v>
      </c>
      <c r="BA28" s="832"/>
      <c r="BB28" s="832"/>
      <c r="BC28" s="832"/>
      <c r="BD28" s="833"/>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4520</v>
      </c>
      <c r="R29" s="784"/>
      <c r="S29" s="784"/>
      <c r="T29" s="784"/>
      <c r="U29" s="784"/>
      <c r="V29" s="784">
        <v>4390</v>
      </c>
      <c r="W29" s="784"/>
      <c r="X29" s="784"/>
      <c r="Y29" s="784"/>
      <c r="Z29" s="784"/>
      <c r="AA29" s="784">
        <v>130</v>
      </c>
      <c r="AB29" s="784"/>
      <c r="AC29" s="784"/>
      <c r="AD29" s="784"/>
      <c r="AE29" s="785"/>
      <c r="AF29" s="786">
        <v>130</v>
      </c>
      <c r="AG29" s="787"/>
      <c r="AH29" s="787"/>
      <c r="AI29" s="787"/>
      <c r="AJ29" s="788"/>
      <c r="AK29" s="842">
        <v>634</v>
      </c>
      <c r="AL29" s="835"/>
      <c r="AM29" s="835"/>
      <c r="AN29" s="835"/>
      <c r="AO29" s="836"/>
      <c r="AP29" s="834" t="s">
        <v>488</v>
      </c>
      <c r="AQ29" s="835"/>
      <c r="AR29" s="835"/>
      <c r="AS29" s="835"/>
      <c r="AT29" s="836"/>
      <c r="AU29" s="834" t="s">
        <v>488</v>
      </c>
      <c r="AV29" s="835"/>
      <c r="AW29" s="835"/>
      <c r="AX29" s="835"/>
      <c r="AY29" s="836"/>
      <c r="AZ29" s="837" t="s">
        <v>488</v>
      </c>
      <c r="BA29" s="838"/>
      <c r="BB29" s="838"/>
      <c r="BC29" s="838"/>
      <c r="BD29" s="839"/>
      <c r="BE29" s="840"/>
      <c r="BF29" s="840"/>
      <c r="BG29" s="840"/>
      <c r="BH29" s="840"/>
      <c r="BI29" s="84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26</v>
      </c>
      <c r="R30" s="784"/>
      <c r="S30" s="784"/>
      <c r="T30" s="784"/>
      <c r="U30" s="784"/>
      <c r="V30" s="784">
        <v>20</v>
      </c>
      <c r="W30" s="784"/>
      <c r="X30" s="784"/>
      <c r="Y30" s="784"/>
      <c r="Z30" s="784"/>
      <c r="AA30" s="784">
        <v>6</v>
      </c>
      <c r="AB30" s="784"/>
      <c r="AC30" s="784"/>
      <c r="AD30" s="784"/>
      <c r="AE30" s="785"/>
      <c r="AF30" s="786">
        <v>6</v>
      </c>
      <c r="AG30" s="787"/>
      <c r="AH30" s="787"/>
      <c r="AI30" s="787"/>
      <c r="AJ30" s="788"/>
      <c r="AK30" s="842">
        <v>8</v>
      </c>
      <c r="AL30" s="835"/>
      <c r="AM30" s="835"/>
      <c r="AN30" s="835"/>
      <c r="AO30" s="836"/>
      <c r="AP30" s="834" t="s">
        <v>488</v>
      </c>
      <c r="AQ30" s="835"/>
      <c r="AR30" s="835"/>
      <c r="AS30" s="835"/>
      <c r="AT30" s="836"/>
      <c r="AU30" s="834" t="s">
        <v>488</v>
      </c>
      <c r="AV30" s="835"/>
      <c r="AW30" s="835"/>
      <c r="AX30" s="835"/>
      <c r="AY30" s="836"/>
      <c r="AZ30" s="837" t="s">
        <v>488</v>
      </c>
      <c r="BA30" s="838"/>
      <c r="BB30" s="838"/>
      <c r="BC30" s="838"/>
      <c r="BD30" s="839"/>
      <c r="BE30" s="840"/>
      <c r="BF30" s="840"/>
      <c r="BG30" s="840"/>
      <c r="BH30" s="840"/>
      <c r="BI30" s="84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587</v>
      </c>
      <c r="R31" s="784"/>
      <c r="S31" s="784"/>
      <c r="T31" s="784"/>
      <c r="U31" s="784"/>
      <c r="V31" s="784">
        <v>576</v>
      </c>
      <c r="W31" s="784"/>
      <c r="X31" s="784"/>
      <c r="Y31" s="784"/>
      <c r="Z31" s="784"/>
      <c r="AA31" s="784">
        <v>11</v>
      </c>
      <c r="AB31" s="784"/>
      <c r="AC31" s="784"/>
      <c r="AD31" s="784"/>
      <c r="AE31" s="785"/>
      <c r="AF31" s="786">
        <v>11</v>
      </c>
      <c r="AG31" s="787"/>
      <c r="AH31" s="787"/>
      <c r="AI31" s="787"/>
      <c r="AJ31" s="788"/>
      <c r="AK31" s="842">
        <v>141</v>
      </c>
      <c r="AL31" s="835"/>
      <c r="AM31" s="835"/>
      <c r="AN31" s="835"/>
      <c r="AO31" s="836"/>
      <c r="AP31" s="834" t="s">
        <v>488</v>
      </c>
      <c r="AQ31" s="835"/>
      <c r="AR31" s="835"/>
      <c r="AS31" s="835"/>
      <c r="AT31" s="836"/>
      <c r="AU31" s="834" t="s">
        <v>488</v>
      </c>
      <c r="AV31" s="835"/>
      <c r="AW31" s="835"/>
      <c r="AX31" s="835"/>
      <c r="AY31" s="836"/>
      <c r="AZ31" s="837" t="s">
        <v>488</v>
      </c>
      <c r="BA31" s="838"/>
      <c r="BB31" s="838"/>
      <c r="BC31" s="838"/>
      <c r="BD31" s="839"/>
      <c r="BE31" s="840"/>
      <c r="BF31" s="840"/>
      <c r="BG31" s="840"/>
      <c r="BH31" s="840"/>
      <c r="BI31" s="84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987</v>
      </c>
      <c r="R32" s="784"/>
      <c r="S32" s="784"/>
      <c r="T32" s="784"/>
      <c r="U32" s="784"/>
      <c r="V32" s="784">
        <v>924</v>
      </c>
      <c r="W32" s="784"/>
      <c r="X32" s="784"/>
      <c r="Y32" s="784"/>
      <c r="Z32" s="784"/>
      <c r="AA32" s="784">
        <v>63</v>
      </c>
      <c r="AB32" s="784"/>
      <c r="AC32" s="784"/>
      <c r="AD32" s="784"/>
      <c r="AE32" s="785"/>
      <c r="AF32" s="786">
        <v>851</v>
      </c>
      <c r="AG32" s="787"/>
      <c r="AH32" s="787"/>
      <c r="AI32" s="787"/>
      <c r="AJ32" s="788"/>
      <c r="AK32" s="842">
        <v>12</v>
      </c>
      <c r="AL32" s="835"/>
      <c r="AM32" s="835"/>
      <c r="AN32" s="835"/>
      <c r="AO32" s="836"/>
      <c r="AP32" s="834">
        <v>1151</v>
      </c>
      <c r="AQ32" s="835"/>
      <c r="AR32" s="835"/>
      <c r="AS32" s="835"/>
      <c r="AT32" s="836"/>
      <c r="AU32" s="834">
        <v>56</v>
      </c>
      <c r="AV32" s="835"/>
      <c r="AW32" s="835"/>
      <c r="AX32" s="835"/>
      <c r="AY32" s="836"/>
      <c r="AZ32" s="837" t="s">
        <v>488</v>
      </c>
      <c r="BA32" s="838"/>
      <c r="BB32" s="838"/>
      <c r="BC32" s="838"/>
      <c r="BD32" s="839"/>
      <c r="BE32" s="840" t="s">
        <v>393</v>
      </c>
      <c r="BF32" s="840"/>
      <c r="BG32" s="840"/>
      <c r="BH32" s="840"/>
      <c r="BI32" s="84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1470</v>
      </c>
      <c r="R33" s="784"/>
      <c r="S33" s="784"/>
      <c r="T33" s="784"/>
      <c r="U33" s="784"/>
      <c r="V33" s="784">
        <v>1370</v>
      </c>
      <c r="W33" s="784"/>
      <c r="X33" s="784"/>
      <c r="Y33" s="784"/>
      <c r="Z33" s="784"/>
      <c r="AA33" s="784">
        <v>100</v>
      </c>
      <c r="AB33" s="784"/>
      <c r="AC33" s="784"/>
      <c r="AD33" s="784"/>
      <c r="AE33" s="785"/>
      <c r="AF33" s="786">
        <v>213</v>
      </c>
      <c r="AG33" s="787"/>
      <c r="AH33" s="787"/>
      <c r="AI33" s="787"/>
      <c r="AJ33" s="788"/>
      <c r="AK33" s="842">
        <v>529</v>
      </c>
      <c r="AL33" s="835"/>
      <c r="AM33" s="835"/>
      <c r="AN33" s="835"/>
      <c r="AO33" s="836"/>
      <c r="AP33" s="834">
        <v>8065</v>
      </c>
      <c r="AQ33" s="835"/>
      <c r="AR33" s="835"/>
      <c r="AS33" s="835"/>
      <c r="AT33" s="836"/>
      <c r="AU33" s="834">
        <v>5250</v>
      </c>
      <c r="AV33" s="835"/>
      <c r="AW33" s="835"/>
      <c r="AX33" s="835"/>
      <c r="AY33" s="836"/>
      <c r="AZ33" s="837" t="s">
        <v>488</v>
      </c>
      <c r="BA33" s="838"/>
      <c r="BB33" s="838"/>
      <c r="BC33" s="838"/>
      <c r="BD33" s="839"/>
      <c r="BE33" s="840" t="s">
        <v>393</v>
      </c>
      <c r="BF33" s="840"/>
      <c r="BG33" s="840"/>
      <c r="BH33" s="840"/>
      <c r="BI33" s="84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1959</v>
      </c>
      <c r="R34" s="784"/>
      <c r="S34" s="784"/>
      <c r="T34" s="784"/>
      <c r="U34" s="784"/>
      <c r="V34" s="784">
        <v>2005</v>
      </c>
      <c r="W34" s="784"/>
      <c r="X34" s="784"/>
      <c r="Y34" s="784"/>
      <c r="Z34" s="784"/>
      <c r="AA34" s="784">
        <v>-45</v>
      </c>
      <c r="AB34" s="784"/>
      <c r="AC34" s="784"/>
      <c r="AD34" s="784"/>
      <c r="AE34" s="785"/>
      <c r="AF34" s="786">
        <v>353</v>
      </c>
      <c r="AG34" s="787"/>
      <c r="AH34" s="787"/>
      <c r="AI34" s="787"/>
      <c r="AJ34" s="788"/>
      <c r="AK34" s="842">
        <v>460</v>
      </c>
      <c r="AL34" s="835"/>
      <c r="AM34" s="835"/>
      <c r="AN34" s="835"/>
      <c r="AO34" s="836"/>
      <c r="AP34" s="834">
        <v>426</v>
      </c>
      <c r="AQ34" s="835"/>
      <c r="AR34" s="835"/>
      <c r="AS34" s="835"/>
      <c r="AT34" s="836"/>
      <c r="AU34" s="834">
        <v>266</v>
      </c>
      <c r="AV34" s="835"/>
      <c r="AW34" s="835"/>
      <c r="AX34" s="835"/>
      <c r="AY34" s="836"/>
      <c r="AZ34" s="837" t="s">
        <v>488</v>
      </c>
      <c r="BA34" s="838"/>
      <c r="BB34" s="838"/>
      <c r="BC34" s="838"/>
      <c r="BD34" s="839"/>
      <c r="BE34" s="840" t="s">
        <v>393</v>
      </c>
      <c r="BF34" s="840"/>
      <c r="BG34" s="840"/>
      <c r="BH34" s="840"/>
      <c r="BI34" s="84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43"/>
      <c r="AM35" s="843"/>
      <c r="AN35" s="843"/>
      <c r="AO35" s="843"/>
      <c r="AP35" s="843"/>
      <c r="AQ35" s="843"/>
      <c r="AR35" s="843"/>
      <c r="AS35" s="843"/>
      <c r="AT35" s="843"/>
      <c r="AU35" s="843"/>
      <c r="AV35" s="843"/>
      <c r="AW35" s="843"/>
      <c r="AX35" s="843"/>
      <c r="AY35" s="843"/>
      <c r="AZ35" s="844"/>
      <c r="BA35" s="844"/>
      <c r="BB35" s="844"/>
      <c r="BC35" s="844"/>
      <c r="BD35" s="844"/>
      <c r="BE35" s="840"/>
      <c r="BF35" s="840"/>
      <c r="BG35" s="840"/>
      <c r="BH35" s="840"/>
      <c r="BI35" s="84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43"/>
      <c r="AM36" s="843"/>
      <c r="AN36" s="843"/>
      <c r="AO36" s="843"/>
      <c r="AP36" s="843"/>
      <c r="AQ36" s="843"/>
      <c r="AR36" s="843"/>
      <c r="AS36" s="843"/>
      <c r="AT36" s="843"/>
      <c r="AU36" s="843"/>
      <c r="AV36" s="843"/>
      <c r="AW36" s="843"/>
      <c r="AX36" s="843"/>
      <c r="AY36" s="843"/>
      <c r="AZ36" s="844"/>
      <c r="BA36" s="844"/>
      <c r="BB36" s="844"/>
      <c r="BC36" s="844"/>
      <c r="BD36" s="844"/>
      <c r="BE36" s="840"/>
      <c r="BF36" s="840"/>
      <c r="BG36" s="840"/>
      <c r="BH36" s="840"/>
      <c r="BI36" s="84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43"/>
      <c r="AM37" s="843"/>
      <c r="AN37" s="843"/>
      <c r="AO37" s="843"/>
      <c r="AP37" s="843"/>
      <c r="AQ37" s="843"/>
      <c r="AR37" s="843"/>
      <c r="AS37" s="843"/>
      <c r="AT37" s="843"/>
      <c r="AU37" s="843"/>
      <c r="AV37" s="843"/>
      <c r="AW37" s="843"/>
      <c r="AX37" s="843"/>
      <c r="AY37" s="843"/>
      <c r="AZ37" s="844"/>
      <c r="BA37" s="844"/>
      <c r="BB37" s="844"/>
      <c r="BC37" s="844"/>
      <c r="BD37" s="844"/>
      <c r="BE37" s="840"/>
      <c r="BF37" s="840"/>
      <c r="BG37" s="840"/>
      <c r="BH37" s="840"/>
      <c r="BI37" s="84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43"/>
      <c r="AM38" s="843"/>
      <c r="AN38" s="843"/>
      <c r="AO38" s="843"/>
      <c r="AP38" s="843"/>
      <c r="AQ38" s="843"/>
      <c r="AR38" s="843"/>
      <c r="AS38" s="843"/>
      <c r="AT38" s="843"/>
      <c r="AU38" s="843"/>
      <c r="AV38" s="843"/>
      <c r="AW38" s="843"/>
      <c r="AX38" s="843"/>
      <c r="AY38" s="843"/>
      <c r="AZ38" s="844"/>
      <c r="BA38" s="844"/>
      <c r="BB38" s="844"/>
      <c r="BC38" s="844"/>
      <c r="BD38" s="844"/>
      <c r="BE38" s="840"/>
      <c r="BF38" s="840"/>
      <c r="BG38" s="840"/>
      <c r="BH38" s="840"/>
      <c r="BI38" s="84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43"/>
      <c r="AM39" s="843"/>
      <c r="AN39" s="843"/>
      <c r="AO39" s="843"/>
      <c r="AP39" s="843"/>
      <c r="AQ39" s="843"/>
      <c r="AR39" s="843"/>
      <c r="AS39" s="843"/>
      <c r="AT39" s="843"/>
      <c r="AU39" s="843"/>
      <c r="AV39" s="843"/>
      <c r="AW39" s="843"/>
      <c r="AX39" s="843"/>
      <c r="AY39" s="843"/>
      <c r="AZ39" s="844"/>
      <c r="BA39" s="844"/>
      <c r="BB39" s="844"/>
      <c r="BC39" s="844"/>
      <c r="BD39" s="844"/>
      <c r="BE39" s="840"/>
      <c r="BF39" s="840"/>
      <c r="BG39" s="840"/>
      <c r="BH39" s="840"/>
      <c r="BI39" s="84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43"/>
      <c r="AM40" s="843"/>
      <c r="AN40" s="843"/>
      <c r="AO40" s="843"/>
      <c r="AP40" s="843"/>
      <c r="AQ40" s="843"/>
      <c r="AR40" s="843"/>
      <c r="AS40" s="843"/>
      <c r="AT40" s="843"/>
      <c r="AU40" s="843"/>
      <c r="AV40" s="843"/>
      <c r="AW40" s="843"/>
      <c r="AX40" s="843"/>
      <c r="AY40" s="843"/>
      <c r="AZ40" s="844"/>
      <c r="BA40" s="844"/>
      <c r="BB40" s="844"/>
      <c r="BC40" s="844"/>
      <c r="BD40" s="844"/>
      <c r="BE40" s="840"/>
      <c r="BF40" s="840"/>
      <c r="BG40" s="840"/>
      <c r="BH40" s="840"/>
      <c r="BI40" s="84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43"/>
      <c r="AM41" s="843"/>
      <c r="AN41" s="843"/>
      <c r="AO41" s="843"/>
      <c r="AP41" s="843"/>
      <c r="AQ41" s="843"/>
      <c r="AR41" s="843"/>
      <c r="AS41" s="843"/>
      <c r="AT41" s="843"/>
      <c r="AU41" s="843"/>
      <c r="AV41" s="843"/>
      <c r="AW41" s="843"/>
      <c r="AX41" s="843"/>
      <c r="AY41" s="843"/>
      <c r="AZ41" s="844"/>
      <c r="BA41" s="844"/>
      <c r="BB41" s="844"/>
      <c r="BC41" s="844"/>
      <c r="BD41" s="844"/>
      <c r="BE41" s="840"/>
      <c r="BF41" s="840"/>
      <c r="BG41" s="840"/>
      <c r="BH41" s="840"/>
      <c r="BI41" s="84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43"/>
      <c r="AM42" s="843"/>
      <c r="AN42" s="843"/>
      <c r="AO42" s="843"/>
      <c r="AP42" s="843"/>
      <c r="AQ42" s="843"/>
      <c r="AR42" s="843"/>
      <c r="AS42" s="843"/>
      <c r="AT42" s="843"/>
      <c r="AU42" s="843"/>
      <c r="AV42" s="843"/>
      <c r="AW42" s="843"/>
      <c r="AX42" s="843"/>
      <c r="AY42" s="843"/>
      <c r="AZ42" s="844"/>
      <c r="BA42" s="844"/>
      <c r="BB42" s="844"/>
      <c r="BC42" s="844"/>
      <c r="BD42" s="844"/>
      <c r="BE42" s="840"/>
      <c r="BF42" s="840"/>
      <c r="BG42" s="840"/>
      <c r="BH42" s="840"/>
      <c r="BI42" s="84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43"/>
      <c r="AM43" s="843"/>
      <c r="AN43" s="843"/>
      <c r="AO43" s="843"/>
      <c r="AP43" s="843"/>
      <c r="AQ43" s="843"/>
      <c r="AR43" s="843"/>
      <c r="AS43" s="843"/>
      <c r="AT43" s="843"/>
      <c r="AU43" s="843"/>
      <c r="AV43" s="843"/>
      <c r="AW43" s="843"/>
      <c r="AX43" s="843"/>
      <c r="AY43" s="843"/>
      <c r="AZ43" s="844"/>
      <c r="BA43" s="844"/>
      <c r="BB43" s="844"/>
      <c r="BC43" s="844"/>
      <c r="BD43" s="844"/>
      <c r="BE43" s="840"/>
      <c r="BF43" s="840"/>
      <c r="BG43" s="840"/>
      <c r="BH43" s="840"/>
      <c r="BI43" s="84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43"/>
      <c r="AM44" s="843"/>
      <c r="AN44" s="843"/>
      <c r="AO44" s="843"/>
      <c r="AP44" s="843"/>
      <c r="AQ44" s="843"/>
      <c r="AR44" s="843"/>
      <c r="AS44" s="843"/>
      <c r="AT44" s="843"/>
      <c r="AU44" s="843"/>
      <c r="AV44" s="843"/>
      <c r="AW44" s="843"/>
      <c r="AX44" s="843"/>
      <c r="AY44" s="843"/>
      <c r="AZ44" s="844"/>
      <c r="BA44" s="844"/>
      <c r="BB44" s="844"/>
      <c r="BC44" s="844"/>
      <c r="BD44" s="844"/>
      <c r="BE44" s="840"/>
      <c r="BF44" s="840"/>
      <c r="BG44" s="840"/>
      <c r="BH44" s="840"/>
      <c r="BI44" s="84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43"/>
      <c r="AM45" s="843"/>
      <c r="AN45" s="843"/>
      <c r="AO45" s="843"/>
      <c r="AP45" s="843"/>
      <c r="AQ45" s="843"/>
      <c r="AR45" s="843"/>
      <c r="AS45" s="843"/>
      <c r="AT45" s="843"/>
      <c r="AU45" s="843"/>
      <c r="AV45" s="843"/>
      <c r="AW45" s="843"/>
      <c r="AX45" s="843"/>
      <c r="AY45" s="843"/>
      <c r="AZ45" s="844"/>
      <c r="BA45" s="844"/>
      <c r="BB45" s="844"/>
      <c r="BC45" s="844"/>
      <c r="BD45" s="844"/>
      <c r="BE45" s="840"/>
      <c r="BF45" s="840"/>
      <c r="BG45" s="840"/>
      <c r="BH45" s="840"/>
      <c r="BI45" s="84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43"/>
      <c r="AM46" s="843"/>
      <c r="AN46" s="843"/>
      <c r="AO46" s="843"/>
      <c r="AP46" s="843"/>
      <c r="AQ46" s="843"/>
      <c r="AR46" s="843"/>
      <c r="AS46" s="843"/>
      <c r="AT46" s="843"/>
      <c r="AU46" s="843"/>
      <c r="AV46" s="843"/>
      <c r="AW46" s="843"/>
      <c r="AX46" s="843"/>
      <c r="AY46" s="843"/>
      <c r="AZ46" s="844"/>
      <c r="BA46" s="844"/>
      <c r="BB46" s="844"/>
      <c r="BC46" s="844"/>
      <c r="BD46" s="844"/>
      <c r="BE46" s="840"/>
      <c r="BF46" s="840"/>
      <c r="BG46" s="840"/>
      <c r="BH46" s="840"/>
      <c r="BI46" s="84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43"/>
      <c r="AM47" s="843"/>
      <c r="AN47" s="843"/>
      <c r="AO47" s="843"/>
      <c r="AP47" s="843"/>
      <c r="AQ47" s="843"/>
      <c r="AR47" s="843"/>
      <c r="AS47" s="843"/>
      <c r="AT47" s="843"/>
      <c r="AU47" s="843"/>
      <c r="AV47" s="843"/>
      <c r="AW47" s="843"/>
      <c r="AX47" s="843"/>
      <c r="AY47" s="843"/>
      <c r="AZ47" s="844"/>
      <c r="BA47" s="844"/>
      <c r="BB47" s="844"/>
      <c r="BC47" s="844"/>
      <c r="BD47" s="844"/>
      <c r="BE47" s="840"/>
      <c r="BF47" s="840"/>
      <c r="BG47" s="840"/>
      <c r="BH47" s="840"/>
      <c r="BI47" s="84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43"/>
      <c r="AM48" s="843"/>
      <c r="AN48" s="843"/>
      <c r="AO48" s="843"/>
      <c r="AP48" s="843"/>
      <c r="AQ48" s="843"/>
      <c r="AR48" s="843"/>
      <c r="AS48" s="843"/>
      <c r="AT48" s="843"/>
      <c r="AU48" s="843"/>
      <c r="AV48" s="843"/>
      <c r="AW48" s="843"/>
      <c r="AX48" s="843"/>
      <c r="AY48" s="843"/>
      <c r="AZ48" s="844"/>
      <c r="BA48" s="844"/>
      <c r="BB48" s="844"/>
      <c r="BC48" s="844"/>
      <c r="BD48" s="844"/>
      <c r="BE48" s="840"/>
      <c r="BF48" s="840"/>
      <c r="BG48" s="840"/>
      <c r="BH48" s="840"/>
      <c r="BI48" s="84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43"/>
      <c r="AM49" s="843"/>
      <c r="AN49" s="843"/>
      <c r="AO49" s="843"/>
      <c r="AP49" s="843"/>
      <c r="AQ49" s="843"/>
      <c r="AR49" s="843"/>
      <c r="AS49" s="843"/>
      <c r="AT49" s="843"/>
      <c r="AU49" s="843"/>
      <c r="AV49" s="843"/>
      <c r="AW49" s="843"/>
      <c r="AX49" s="843"/>
      <c r="AY49" s="843"/>
      <c r="AZ49" s="844"/>
      <c r="BA49" s="844"/>
      <c r="BB49" s="844"/>
      <c r="BC49" s="844"/>
      <c r="BD49" s="844"/>
      <c r="BE49" s="840"/>
      <c r="BF49" s="840"/>
      <c r="BG49" s="840"/>
      <c r="BH49" s="840"/>
      <c r="BI49" s="84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0"/>
      <c r="BF50" s="840"/>
      <c r="BG50" s="840"/>
      <c r="BH50" s="840"/>
      <c r="BI50" s="84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0"/>
      <c r="BF51" s="840"/>
      <c r="BG51" s="840"/>
      <c r="BH51" s="840"/>
      <c r="BI51" s="84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0"/>
      <c r="BF52" s="840"/>
      <c r="BG52" s="840"/>
      <c r="BH52" s="840"/>
      <c r="BI52" s="84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0"/>
      <c r="BF53" s="840"/>
      <c r="BG53" s="840"/>
      <c r="BH53" s="840"/>
      <c r="BI53" s="84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0"/>
      <c r="BF54" s="840"/>
      <c r="BG54" s="840"/>
      <c r="BH54" s="840"/>
      <c r="BI54" s="84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0"/>
      <c r="BF55" s="840"/>
      <c r="BG55" s="840"/>
      <c r="BH55" s="840"/>
      <c r="BI55" s="84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0"/>
      <c r="BF56" s="840"/>
      <c r="BG56" s="840"/>
      <c r="BH56" s="840"/>
      <c r="BI56" s="84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0"/>
      <c r="BF57" s="840"/>
      <c r="BG57" s="840"/>
      <c r="BH57" s="840"/>
      <c r="BI57" s="84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0"/>
      <c r="BF58" s="840"/>
      <c r="BG58" s="840"/>
      <c r="BH58" s="840"/>
      <c r="BI58" s="84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0"/>
      <c r="BF59" s="840"/>
      <c r="BG59" s="840"/>
      <c r="BH59" s="840"/>
      <c r="BI59" s="84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0"/>
      <c r="BF60" s="840"/>
      <c r="BG60" s="840"/>
      <c r="BH60" s="840"/>
      <c r="BI60" s="84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0"/>
      <c r="BF61" s="840"/>
      <c r="BG61" s="840"/>
      <c r="BH61" s="840"/>
      <c r="BI61" s="84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0"/>
      <c r="BF62" s="840"/>
      <c r="BG62" s="840"/>
      <c r="BH62" s="840"/>
      <c r="BI62" s="841"/>
      <c r="BJ62" s="85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1703</v>
      </c>
      <c r="AG63" s="854"/>
      <c r="AH63" s="854"/>
      <c r="AI63" s="854"/>
      <c r="AJ63" s="855"/>
      <c r="AK63" s="856"/>
      <c r="AL63" s="851"/>
      <c r="AM63" s="851"/>
      <c r="AN63" s="851"/>
      <c r="AO63" s="851"/>
      <c r="AP63" s="854">
        <v>9642</v>
      </c>
      <c r="AQ63" s="854"/>
      <c r="AR63" s="854"/>
      <c r="AS63" s="854"/>
      <c r="AT63" s="854"/>
      <c r="AU63" s="854">
        <v>5572</v>
      </c>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64" t="s">
        <v>383</v>
      </c>
      <c r="AG66" s="815"/>
      <c r="AH66" s="815"/>
      <c r="AI66" s="815"/>
      <c r="AJ66" s="86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548</v>
      </c>
      <c r="C68" s="880"/>
      <c r="D68" s="880"/>
      <c r="E68" s="880"/>
      <c r="F68" s="880"/>
      <c r="G68" s="880"/>
      <c r="H68" s="880"/>
      <c r="I68" s="880"/>
      <c r="J68" s="880"/>
      <c r="K68" s="880"/>
      <c r="L68" s="880"/>
      <c r="M68" s="880"/>
      <c r="N68" s="880"/>
      <c r="O68" s="880"/>
      <c r="P68" s="881"/>
      <c r="Q68" s="882">
        <v>1103</v>
      </c>
      <c r="R68" s="876"/>
      <c r="S68" s="876"/>
      <c r="T68" s="876"/>
      <c r="U68" s="876"/>
      <c r="V68" s="876">
        <v>1100</v>
      </c>
      <c r="W68" s="876"/>
      <c r="X68" s="876"/>
      <c r="Y68" s="876"/>
      <c r="Z68" s="876"/>
      <c r="AA68" s="876">
        <v>3</v>
      </c>
      <c r="AB68" s="876"/>
      <c r="AC68" s="876"/>
      <c r="AD68" s="876"/>
      <c r="AE68" s="876"/>
      <c r="AF68" s="876">
        <v>3</v>
      </c>
      <c r="AG68" s="876"/>
      <c r="AH68" s="876"/>
      <c r="AI68" s="876"/>
      <c r="AJ68" s="876"/>
      <c r="AK68" s="876" t="s">
        <v>488</v>
      </c>
      <c r="AL68" s="876"/>
      <c r="AM68" s="876"/>
      <c r="AN68" s="876"/>
      <c r="AO68" s="876"/>
      <c r="AP68" s="876" t="s">
        <v>488</v>
      </c>
      <c r="AQ68" s="876"/>
      <c r="AR68" s="876"/>
      <c r="AS68" s="876"/>
      <c r="AT68" s="876"/>
      <c r="AU68" s="876" t="s">
        <v>488</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549</v>
      </c>
      <c r="C69" s="884"/>
      <c r="D69" s="884"/>
      <c r="E69" s="884"/>
      <c r="F69" s="884"/>
      <c r="G69" s="884"/>
      <c r="H69" s="884"/>
      <c r="I69" s="884"/>
      <c r="J69" s="884"/>
      <c r="K69" s="884"/>
      <c r="L69" s="884"/>
      <c r="M69" s="884"/>
      <c r="N69" s="884"/>
      <c r="O69" s="884"/>
      <c r="P69" s="885"/>
      <c r="Q69" s="886">
        <v>83</v>
      </c>
      <c r="R69" s="843"/>
      <c r="S69" s="843"/>
      <c r="T69" s="843"/>
      <c r="U69" s="843"/>
      <c r="V69" s="843">
        <v>69</v>
      </c>
      <c r="W69" s="843"/>
      <c r="X69" s="843"/>
      <c r="Y69" s="843"/>
      <c r="Z69" s="843"/>
      <c r="AA69" s="843">
        <v>14</v>
      </c>
      <c r="AB69" s="843"/>
      <c r="AC69" s="843"/>
      <c r="AD69" s="843"/>
      <c r="AE69" s="843"/>
      <c r="AF69" s="843">
        <v>14</v>
      </c>
      <c r="AG69" s="843"/>
      <c r="AH69" s="843"/>
      <c r="AI69" s="843"/>
      <c r="AJ69" s="843"/>
      <c r="AK69" s="843" t="s">
        <v>488</v>
      </c>
      <c r="AL69" s="843"/>
      <c r="AM69" s="843"/>
      <c r="AN69" s="843"/>
      <c r="AO69" s="843"/>
      <c r="AP69" s="843" t="s">
        <v>488</v>
      </c>
      <c r="AQ69" s="843"/>
      <c r="AR69" s="843"/>
      <c r="AS69" s="843"/>
      <c r="AT69" s="843"/>
      <c r="AU69" s="843" t="s">
        <v>488</v>
      </c>
      <c r="AV69" s="843"/>
      <c r="AW69" s="843"/>
      <c r="AX69" s="843"/>
      <c r="AY69" s="843"/>
      <c r="AZ69" s="840"/>
      <c r="BA69" s="840"/>
      <c r="BB69" s="840"/>
      <c r="BC69" s="840"/>
      <c r="BD69" s="841"/>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560</v>
      </c>
      <c r="C70" s="884"/>
      <c r="D70" s="884"/>
      <c r="E70" s="884"/>
      <c r="F70" s="884"/>
      <c r="G70" s="884"/>
      <c r="H70" s="884"/>
      <c r="I70" s="884"/>
      <c r="J70" s="884"/>
      <c r="K70" s="884"/>
      <c r="L70" s="884"/>
      <c r="M70" s="884"/>
      <c r="N70" s="884"/>
      <c r="O70" s="884"/>
      <c r="P70" s="885"/>
      <c r="Q70" s="886">
        <v>6431</v>
      </c>
      <c r="R70" s="843"/>
      <c r="S70" s="843"/>
      <c r="T70" s="843"/>
      <c r="U70" s="843"/>
      <c r="V70" s="843">
        <v>6234</v>
      </c>
      <c r="W70" s="843"/>
      <c r="X70" s="843"/>
      <c r="Y70" s="843"/>
      <c r="Z70" s="843"/>
      <c r="AA70" s="843">
        <v>197</v>
      </c>
      <c r="AB70" s="843"/>
      <c r="AC70" s="843"/>
      <c r="AD70" s="843"/>
      <c r="AE70" s="843"/>
      <c r="AF70" s="843">
        <v>197</v>
      </c>
      <c r="AG70" s="843"/>
      <c r="AH70" s="843"/>
      <c r="AI70" s="843"/>
      <c r="AJ70" s="843"/>
      <c r="AK70" s="843" t="s">
        <v>488</v>
      </c>
      <c r="AL70" s="843"/>
      <c r="AM70" s="843"/>
      <c r="AN70" s="843"/>
      <c r="AO70" s="843"/>
      <c r="AP70" s="843" t="s">
        <v>488</v>
      </c>
      <c r="AQ70" s="843"/>
      <c r="AR70" s="843"/>
      <c r="AS70" s="843"/>
      <c r="AT70" s="843"/>
      <c r="AU70" s="843" t="s">
        <v>488</v>
      </c>
      <c r="AV70" s="843"/>
      <c r="AW70" s="843"/>
      <c r="AX70" s="843"/>
      <c r="AY70" s="843"/>
      <c r="AZ70" s="840"/>
      <c r="BA70" s="840"/>
      <c r="BB70" s="840"/>
      <c r="BC70" s="840"/>
      <c r="BD70" s="841"/>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550</v>
      </c>
      <c r="C71" s="884"/>
      <c r="D71" s="884"/>
      <c r="E71" s="884"/>
      <c r="F71" s="884"/>
      <c r="G71" s="884"/>
      <c r="H71" s="884"/>
      <c r="I71" s="884"/>
      <c r="J71" s="884"/>
      <c r="K71" s="884"/>
      <c r="L71" s="884"/>
      <c r="M71" s="884"/>
      <c r="N71" s="884"/>
      <c r="O71" s="884"/>
      <c r="P71" s="885"/>
      <c r="Q71" s="886">
        <v>2689</v>
      </c>
      <c r="R71" s="843"/>
      <c r="S71" s="843"/>
      <c r="T71" s="843"/>
      <c r="U71" s="843"/>
      <c r="V71" s="843">
        <v>2622</v>
      </c>
      <c r="W71" s="843"/>
      <c r="X71" s="843"/>
      <c r="Y71" s="843"/>
      <c r="Z71" s="843"/>
      <c r="AA71" s="843">
        <v>67</v>
      </c>
      <c r="AB71" s="843"/>
      <c r="AC71" s="843"/>
      <c r="AD71" s="843"/>
      <c r="AE71" s="843"/>
      <c r="AF71" s="843">
        <v>67</v>
      </c>
      <c r="AG71" s="843"/>
      <c r="AH71" s="843"/>
      <c r="AI71" s="843"/>
      <c r="AJ71" s="843"/>
      <c r="AK71" s="843">
        <v>80</v>
      </c>
      <c r="AL71" s="843"/>
      <c r="AM71" s="843"/>
      <c r="AN71" s="843"/>
      <c r="AO71" s="843"/>
      <c r="AP71" s="843">
        <v>1274</v>
      </c>
      <c r="AQ71" s="843"/>
      <c r="AR71" s="843"/>
      <c r="AS71" s="843"/>
      <c r="AT71" s="843"/>
      <c r="AU71" s="843">
        <v>1166</v>
      </c>
      <c r="AV71" s="843"/>
      <c r="AW71" s="843"/>
      <c r="AX71" s="843"/>
      <c r="AY71" s="843"/>
      <c r="AZ71" s="840"/>
      <c r="BA71" s="840"/>
      <c r="BB71" s="840"/>
      <c r="BC71" s="840"/>
      <c r="BD71" s="841"/>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551</v>
      </c>
      <c r="C72" s="884"/>
      <c r="D72" s="884"/>
      <c r="E72" s="884"/>
      <c r="F72" s="884"/>
      <c r="G72" s="884"/>
      <c r="H72" s="884"/>
      <c r="I72" s="884"/>
      <c r="J72" s="884"/>
      <c r="K72" s="884"/>
      <c r="L72" s="884"/>
      <c r="M72" s="884"/>
      <c r="N72" s="884"/>
      <c r="O72" s="884"/>
      <c r="P72" s="885"/>
      <c r="Q72" s="886">
        <v>406</v>
      </c>
      <c r="R72" s="843"/>
      <c r="S72" s="843"/>
      <c r="T72" s="843"/>
      <c r="U72" s="843"/>
      <c r="V72" s="843">
        <v>324</v>
      </c>
      <c r="W72" s="843"/>
      <c r="X72" s="843"/>
      <c r="Y72" s="843"/>
      <c r="Z72" s="843"/>
      <c r="AA72" s="843">
        <v>82</v>
      </c>
      <c r="AB72" s="843"/>
      <c r="AC72" s="843"/>
      <c r="AD72" s="843"/>
      <c r="AE72" s="843"/>
      <c r="AF72" s="843">
        <v>82</v>
      </c>
      <c r="AG72" s="843"/>
      <c r="AH72" s="843"/>
      <c r="AI72" s="843"/>
      <c r="AJ72" s="843"/>
      <c r="AK72" s="843" t="s">
        <v>488</v>
      </c>
      <c r="AL72" s="843"/>
      <c r="AM72" s="843"/>
      <c r="AN72" s="843"/>
      <c r="AO72" s="843"/>
      <c r="AP72" s="843" t="s">
        <v>488</v>
      </c>
      <c r="AQ72" s="843"/>
      <c r="AR72" s="843"/>
      <c r="AS72" s="843"/>
      <c r="AT72" s="843"/>
      <c r="AU72" s="843" t="s">
        <v>488</v>
      </c>
      <c r="AV72" s="843"/>
      <c r="AW72" s="843"/>
      <c r="AX72" s="843"/>
      <c r="AY72" s="843"/>
      <c r="AZ72" s="840"/>
      <c r="BA72" s="840"/>
      <c r="BB72" s="840"/>
      <c r="BC72" s="840"/>
      <c r="BD72" s="841"/>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552</v>
      </c>
      <c r="C73" s="884"/>
      <c r="D73" s="884"/>
      <c r="E73" s="884"/>
      <c r="F73" s="884"/>
      <c r="G73" s="884"/>
      <c r="H73" s="884"/>
      <c r="I73" s="884"/>
      <c r="J73" s="884"/>
      <c r="K73" s="884"/>
      <c r="L73" s="884"/>
      <c r="M73" s="884"/>
      <c r="N73" s="884"/>
      <c r="O73" s="884"/>
      <c r="P73" s="885"/>
      <c r="Q73" s="886">
        <v>161934</v>
      </c>
      <c r="R73" s="843"/>
      <c r="S73" s="843"/>
      <c r="T73" s="843"/>
      <c r="U73" s="843"/>
      <c r="V73" s="843">
        <v>158460</v>
      </c>
      <c r="W73" s="843"/>
      <c r="X73" s="843"/>
      <c r="Y73" s="843"/>
      <c r="Z73" s="843"/>
      <c r="AA73" s="843">
        <v>3473</v>
      </c>
      <c r="AB73" s="843"/>
      <c r="AC73" s="843"/>
      <c r="AD73" s="843"/>
      <c r="AE73" s="843"/>
      <c r="AF73" s="843">
        <v>3473</v>
      </c>
      <c r="AG73" s="843"/>
      <c r="AH73" s="843"/>
      <c r="AI73" s="843"/>
      <c r="AJ73" s="843"/>
      <c r="AK73" s="843">
        <v>1726</v>
      </c>
      <c r="AL73" s="843"/>
      <c r="AM73" s="843"/>
      <c r="AN73" s="843"/>
      <c r="AO73" s="843"/>
      <c r="AP73" s="843" t="s">
        <v>488</v>
      </c>
      <c r="AQ73" s="843"/>
      <c r="AR73" s="843"/>
      <c r="AS73" s="843"/>
      <c r="AT73" s="843"/>
      <c r="AU73" s="843" t="s">
        <v>488</v>
      </c>
      <c r="AV73" s="843"/>
      <c r="AW73" s="843"/>
      <c r="AX73" s="843"/>
      <c r="AY73" s="843"/>
      <c r="AZ73" s="840"/>
      <c r="BA73" s="840"/>
      <c r="BB73" s="840"/>
      <c r="BC73" s="840"/>
      <c r="BD73" s="841"/>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c r="C74" s="884"/>
      <c r="D74" s="884"/>
      <c r="E74" s="884"/>
      <c r="F74" s="884"/>
      <c r="G74" s="884"/>
      <c r="H74" s="884"/>
      <c r="I74" s="884"/>
      <c r="J74" s="884"/>
      <c r="K74" s="884"/>
      <c r="L74" s="884"/>
      <c r="M74" s="884"/>
      <c r="N74" s="884"/>
      <c r="O74" s="884"/>
      <c r="P74" s="885"/>
      <c r="Q74" s="886"/>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0"/>
      <c r="BA74" s="840"/>
      <c r="BB74" s="840"/>
      <c r="BC74" s="840"/>
      <c r="BD74" s="841"/>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c r="C75" s="884"/>
      <c r="D75" s="884"/>
      <c r="E75" s="884"/>
      <c r="F75" s="884"/>
      <c r="G75" s="884"/>
      <c r="H75" s="884"/>
      <c r="I75" s="884"/>
      <c r="J75" s="884"/>
      <c r="K75" s="884"/>
      <c r="L75" s="884"/>
      <c r="M75" s="884"/>
      <c r="N75" s="884"/>
      <c r="O75" s="884"/>
      <c r="P75" s="885"/>
      <c r="Q75" s="887"/>
      <c r="R75" s="835"/>
      <c r="S75" s="835"/>
      <c r="T75" s="835"/>
      <c r="U75" s="836"/>
      <c r="V75" s="834"/>
      <c r="W75" s="835"/>
      <c r="X75" s="835"/>
      <c r="Y75" s="835"/>
      <c r="Z75" s="836"/>
      <c r="AA75" s="834"/>
      <c r="AB75" s="835"/>
      <c r="AC75" s="835"/>
      <c r="AD75" s="835"/>
      <c r="AE75" s="836"/>
      <c r="AF75" s="834"/>
      <c r="AG75" s="835"/>
      <c r="AH75" s="835"/>
      <c r="AI75" s="835"/>
      <c r="AJ75" s="836"/>
      <c r="AK75" s="834"/>
      <c r="AL75" s="835"/>
      <c r="AM75" s="835"/>
      <c r="AN75" s="835"/>
      <c r="AO75" s="836"/>
      <c r="AP75" s="834"/>
      <c r="AQ75" s="835"/>
      <c r="AR75" s="835"/>
      <c r="AS75" s="835"/>
      <c r="AT75" s="836"/>
      <c r="AU75" s="834"/>
      <c r="AV75" s="835"/>
      <c r="AW75" s="835"/>
      <c r="AX75" s="835"/>
      <c r="AY75" s="836"/>
      <c r="AZ75" s="840"/>
      <c r="BA75" s="840"/>
      <c r="BB75" s="840"/>
      <c r="BC75" s="840"/>
      <c r="BD75" s="841"/>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c r="C76" s="884"/>
      <c r="D76" s="884"/>
      <c r="E76" s="884"/>
      <c r="F76" s="884"/>
      <c r="G76" s="884"/>
      <c r="H76" s="884"/>
      <c r="I76" s="884"/>
      <c r="J76" s="884"/>
      <c r="K76" s="884"/>
      <c r="L76" s="884"/>
      <c r="M76" s="884"/>
      <c r="N76" s="884"/>
      <c r="O76" s="884"/>
      <c r="P76" s="885"/>
      <c r="Q76" s="887"/>
      <c r="R76" s="835"/>
      <c r="S76" s="835"/>
      <c r="T76" s="835"/>
      <c r="U76" s="836"/>
      <c r="V76" s="834"/>
      <c r="W76" s="835"/>
      <c r="X76" s="835"/>
      <c r="Y76" s="835"/>
      <c r="Z76" s="836"/>
      <c r="AA76" s="834"/>
      <c r="AB76" s="835"/>
      <c r="AC76" s="835"/>
      <c r="AD76" s="835"/>
      <c r="AE76" s="836"/>
      <c r="AF76" s="834"/>
      <c r="AG76" s="835"/>
      <c r="AH76" s="835"/>
      <c r="AI76" s="835"/>
      <c r="AJ76" s="836"/>
      <c r="AK76" s="834"/>
      <c r="AL76" s="835"/>
      <c r="AM76" s="835"/>
      <c r="AN76" s="835"/>
      <c r="AO76" s="836"/>
      <c r="AP76" s="834"/>
      <c r="AQ76" s="835"/>
      <c r="AR76" s="835"/>
      <c r="AS76" s="835"/>
      <c r="AT76" s="836"/>
      <c r="AU76" s="834"/>
      <c r="AV76" s="835"/>
      <c r="AW76" s="835"/>
      <c r="AX76" s="835"/>
      <c r="AY76" s="836"/>
      <c r="AZ76" s="840"/>
      <c r="BA76" s="840"/>
      <c r="BB76" s="840"/>
      <c r="BC76" s="840"/>
      <c r="BD76" s="841"/>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c r="C77" s="884"/>
      <c r="D77" s="884"/>
      <c r="E77" s="884"/>
      <c r="F77" s="884"/>
      <c r="G77" s="884"/>
      <c r="H77" s="884"/>
      <c r="I77" s="884"/>
      <c r="J77" s="884"/>
      <c r="K77" s="884"/>
      <c r="L77" s="884"/>
      <c r="M77" s="884"/>
      <c r="N77" s="884"/>
      <c r="O77" s="884"/>
      <c r="P77" s="885"/>
      <c r="Q77" s="887"/>
      <c r="R77" s="835"/>
      <c r="S77" s="835"/>
      <c r="T77" s="835"/>
      <c r="U77" s="836"/>
      <c r="V77" s="834"/>
      <c r="W77" s="835"/>
      <c r="X77" s="835"/>
      <c r="Y77" s="835"/>
      <c r="Z77" s="836"/>
      <c r="AA77" s="834"/>
      <c r="AB77" s="835"/>
      <c r="AC77" s="835"/>
      <c r="AD77" s="835"/>
      <c r="AE77" s="836"/>
      <c r="AF77" s="834"/>
      <c r="AG77" s="835"/>
      <c r="AH77" s="835"/>
      <c r="AI77" s="835"/>
      <c r="AJ77" s="836"/>
      <c r="AK77" s="834"/>
      <c r="AL77" s="835"/>
      <c r="AM77" s="835"/>
      <c r="AN77" s="835"/>
      <c r="AO77" s="836"/>
      <c r="AP77" s="834"/>
      <c r="AQ77" s="835"/>
      <c r="AR77" s="835"/>
      <c r="AS77" s="835"/>
      <c r="AT77" s="836"/>
      <c r="AU77" s="834"/>
      <c r="AV77" s="835"/>
      <c r="AW77" s="835"/>
      <c r="AX77" s="835"/>
      <c r="AY77" s="836"/>
      <c r="AZ77" s="840"/>
      <c r="BA77" s="840"/>
      <c r="BB77" s="840"/>
      <c r="BC77" s="840"/>
      <c r="BD77" s="841"/>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0"/>
      <c r="BA78" s="840"/>
      <c r="BB78" s="840"/>
      <c r="BC78" s="840"/>
      <c r="BD78" s="841"/>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0"/>
      <c r="BA79" s="840"/>
      <c r="BB79" s="840"/>
      <c r="BC79" s="840"/>
      <c r="BD79" s="841"/>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0"/>
      <c r="BA80" s="840"/>
      <c r="BB80" s="840"/>
      <c r="BC80" s="840"/>
      <c r="BD80" s="841"/>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0"/>
      <c r="BA81" s="840"/>
      <c r="BB81" s="840"/>
      <c r="BC81" s="840"/>
      <c r="BD81" s="841"/>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0"/>
      <c r="BA82" s="840"/>
      <c r="BB82" s="840"/>
      <c r="BC82" s="840"/>
      <c r="BD82" s="841"/>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0"/>
      <c r="BA83" s="840"/>
      <c r="BB83" s="840"/>
      <c r="BC83" s="840"/>
      <c r="BD83" s="841"/>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0"/>
      <c r="BA84" s="840"/>
      <c r="BB84" s="840"/>
      <c r="BC84" s="840"/>
      <c r="BD84" s="841"/>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0"/>
      <c r="BA85" s="840"/>
      <c r="BB85" s="840"/>
      <c r="BC85" s="840"/>
      <c r="BD85" s="841"/>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0"/>
      <c r="BA86" s="840"/>
      <c r="BB86" s="840"/>
      <c r="BC86" s="840"/>
      <c r="BD86" s="841"/>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3836</v>
      </c>
      <c r="AG88" s="854"/>
      <c r="AH88" s="854"/>
      <c r="AI88" s="854"/>
      <c r="AJ88" s="854"/>
      <c r="AK88" s="851"/>
      <c r="AL88" s="851"/>
      <c r="AM88" s="851"/>
      <c r="AN88" s="851"/>
      <c r="AO88" s="851"/>
      <c r="AP88" s="854">
        <v>1274</v>
      </c>
      <c r="AQ88" s="854"/>
      <c r="AR88" s="854"/>
      <c r="AS88" s="854"/>
      <c r="AT88" s="854"/>
      <c r="AU88" s="854">
        <v>1166</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5</v>
      </c>
      <c r="CS102" s="862"/>
      <c r="CT102" s="862"/>
      <c r="CU102" s="862"/>
      <c r="CV102" s="899"/>
      <c r="CW102" s="898"/>
      <c r="CX102" s="862"/>
      <c r="CY102" s="862"/>
      <c r="CZ102" s="862"/>
      <c r="DA102" s="899"/>
      <c r="DB102" s="898"/>
      <c r="DC102" s="862"/>
      <c r="DD102" s="862"/>
      <c r="DE102" s="862"/>
      <c r="DF102" s="899"/>
      <c r="DG102" s="898">
        <v>340</v>
      </c>
      <c r="DH102" s="862"/>
      <c r="DI102" s="862"/>
      <c r="DJ102" s="862"/>
      <c r="DK102" s="899"/>
      <c r="DL102" s="898"/>
      <c r="DM102" s="862"/>
      <c r="DN102" s="862"/>
      <c r="DO102" s="862"/>
      <c r="DP102" s="899"/>
      <c r="DQ102" s="898"/>
      <c r="DR102" s="862"/>
      <c r="DS102" s="862"/>
      <c r="DT102" s="86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407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409</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410</v>
      </c>
      <c r="AB109" s="901"/>
      <c r="AC109" s="901"/>
      <c r="AD109" s="901"/>
      <c r="AE109" s="902"/>
      <c r="AF109" s="900" t="s">
        <v>411</v>
      </c>
      <c r="AG109" s="901"/>
      <c r="AH109" s="901"/>
      <c r="AI109" s="901"/>
      <c r="AJ109" s="902"/>
      <c r="AK109" s="900" t="s">
        <v>294</v>
      </c>
      <c r="AL109" s="901"/>
      <c r="AM109" s="901"/>
      <c r="AN109" s="901"/>
      <c r="AO109" s="902"/>
      <c r="AP109" s="900" t="s">
        <v>412</v>
      </c>
      <c r="AQ109" s="901"/>
      <c r="AR109" s="901"/>
      <c r="AS109" s="901"/>
      <c r="AT109" s="903"/>
      <c r="AU109" s="920" t="s">
        <v>409</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410</v>
      </c>
      <c r="BR109" s="901"/>
      <c r="BS109" s="901"/>
      <c r="BT109" s="901"/>
      <c r="BU109" s="902"/>
      <c r="BV109" s="900" t="s">
        <v>411</v>
      </c>
      <c r="BW109" s="901"/>
      <c r="BX109" s="901"/>
      <c r="BY109" s="901"/>
      <c r="BZ109" s="902"/>
      <c r="CA109" s="900" t="s">
        <v>294</v>
      </c>
      <c r="CB109" s="901"/>
      <c r="CC109" s="901"/>
      <c r="CD109" s="901"/>
      <c r="CE109" s="902"/>
      <c r="CF109" s="921" t="s">
        <v>412</v>
      </c>
      <c r="CG109" s="921"/>
      <c r="CH109" s="921"/>
      <c r="CI109" s="921"/>
      <c r="CJ109" s="921"/>
      <c r="CK109" s="900" t="s">
        <v>413</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410</v>
      </c>
      <c r="DH109" s="901"/>
      <c r="DI109" s="901"/>
      <c r="DJ109" s="901"/>
      <c r="DK109" s="902"/>
      <c r="DL109" s="900" t="s">
        <v>411</v>
      </c>
      <c r="DM109" s="901"/>
      <c r="DN109" s="901"/>
      <c r="DO109" s="901"/>
      <c r="DP109" s="902"/>
      <c r="DQ109" s="900" t="s">
        <v>294</v>
      </c>
      <c r="DR109" s="901"/>
      <c r="DS109" s="901"/>
      <c r="DT109" s="901"/>
      <c r="DU109" s="902"/>
      <c r="DV109" s="900" t="s">
        <v>412</v>
      </c>
      <c r="DW109" s="901"/>
      <c r="DX109" s="901"/>
      <c r="DY109" s="901"/>
      <c r="DZ109" s="903"/>
    </row>
    <row r="110" spans="1:131" s="230" customFormat="1" ht="26.25" customHeight="1" x14ac:dyDescent="0.2">
      <c r="A110" s="904" t="s">
        <v>414</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1627463</v>
      </c>
      <c r="AB110" s="908"/>
      <c r="AC110" s="908"/>
      <c r="AD110" s="908"/>
      <c r="AE110" s="909"/>
      <c r="AF110" s="910">
        <v>1565040</v>
      </c>
      <c r="AG110" s="908"/>
      <c r="AH110" s="908"/>
      <c r="AI110" s="908"/>
      <c r="AJ110" s="909"/>
      <c r="AK110" s="910">
        <v>1525725</v>
      </c>
      <c r="AL110" s="908"/>
      <c r="AM110" s="908"/>
      <c r="AN110" s="908"/>
      <c r="AO110" s="909"/>
      <c r="AP110" s="911">
        <v>16.3</v>
      </c>
      <c r="AQ110" s="912"/>
      <c r="AR110" s="912"/>
      <c r="AS110" s="912"/>
      <c r="AT110" s="913"/>
      <c r="AU110" s="914" t="s">
        <v>69</v>
      </c>
      <c r="AV110" s="915"/>
      <c r="AW110" s="915"/>
      <c r="AX110" s="915"/>
      <c r="AY110" s="915"/>
      <c r="AZ110" s="937" t="s">
        <v>415</v>
      </c>
      <c r="BA110" s="905"/>
      <c r="BB110" s="905"/>
      <c r="BC110" s="905"/>
      <c r="BD110" s="905"/>
      <c r="BE110" s="905"/>
      <c r="BF110" s="905"/>
      <c r="BG110" s="905"/>
      <c r="BH110" s="905"/>
      <c r="BI110" s="905"/>
      <c r="BJ110" s="905"/>
      <c r="BK110" s="905"/>
      <c r="BL110" s="905"/>
      <c r="BM110" s="905"/>
      <c r="BN110" s="905"/>
      <c r="BO110" s="905"/>
      <c r="BP110" s="906"/>
      <c r="BQ110" s="938">
        <v>15928091</v>
      </c>
      <c r="BR110" s="939"/>
      <c r="BS110" s="939"/>
      <c r="BT110" s="939"/>
      <c r="BU110" s="939"/>
      <c r="BV110" s="939">
        <v>15755447</v>
      </c>
      <c r="BW110" s="939"/>
      <c r="BX110" s="939"/>
      <c r="BY110" s="939"/>
      <c r="BZ110" s="939"/>
      <c r="CA110" s="939">
        <v>15571632</v>
      </c>
      <c r="CB110" s="939"/>
      <c r="CC110" s="939"/>
      <c r="CD110" s="939"/>
      <c r="CE110" s="939"/>
      <c r="CF110" s="952">
        <v>166.4</v>
      </c>
      <c r="CG110" s="953"/>
      <c r="CH110" s="953"/>
      <c r="CI110" s="953"/>
      <c r="CJ110" s="953"/>
      <c r="CK110" s="954" t="s">
        <v>416</v>
      </c>
      <c r="CL110" s="955"/>
      <c r="CM110" s="937" t="s">
        <v>417</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30" customFormat="1" ht="26.25" customHeight="1" x14ac:dyDescent="0.2">
      <c r="A111" s="942" t="s">
        <v>418</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419</v>
      </c>
      <c r="BA111" s="931"/>
      <c r="BB111" s="931"/>
      <c r="BC111" s="931"/>
      <c r="BD111" s="931"/>
      <c r="BE111" s="931"/>
      <c r="BF111" s="931"/>
      <c r="BG111" s="931"/>
      <c r="BH111" s="931"/>
      <c r="BI111" s="931"/>
      <c r="BJ111" s="931"/>
      <c r="BK111" s="931"/>
      <c r="BL111" s="931"/>
      <c r="BM111" s="931"/>
      <c r="BN111" s="931"/>
      <c r="BO111" s="931"/>
      <c r="BP111" s="932"/>
      <c r="BQ111" s="933">
        <v>141875</v>
      </c>
      <c r="BR111" s="934"/>
      <c r="BS111" s="934"/>
      <c r="BT111" s="934"/>
      <c r="BU111" s="934"/>
      <c r="BV111" s="934">
        <v>174500</v>
      </c>
      <c r="BW111" s="934"/>
      <c r="BX111" s="934"/>
      <c r="BY111" s="934"/>
      <c r="BZ111" s="934"/>
      <c r="CA111" s="934">
        <v>124250</v>
      </c>
      <c r="CB111" s="934"/>
      <c r="CC111" s="934"/>
      <c r="CD111" s="934"/>
      <c r="CE111" s="934"/>
      <c r="CF111" s="928">
        <v>1.3</v>
      </c>
      <c r="CG111" s="929"/>
      <c r="CH111" s="929"/>
      <c r="CI111" s="929"/>
      <c r="CJ111" s="929"/>
      <c r="CK111" s="956"/>
      <c r="CL111" s="957"/>
      <c r="CM111" s="930" t="s">
        <v>420</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2">
      <c r="A112" s="960" t="s">
        <v>421</v>
      </c>
      <c r="B112" s="961"/>
      <c r="C112" s="931" t="s">
        <v>422</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423</v>
      </c>
      <c r="BA112" s="931"/>
      <c r="BB112" s="931"/>
      <c r="BC112" s="931"/>
      <c r="BD112" s="931"/>
      <c r="BE112" s="931"/>
      <c r="BF112" s="931"/>
      <c r="BG112" s="931"/>
      <c r="BH112" s="931"/>
      <c r="BI112" s="931"/>
      <c r="BJ112" s="931"/>
      <c r="BK112" s="931"/>
      <c r="BL112" s="931"/>
      <c r="BM112" s="931"/>
      <c r="BN112" s="931"/>
      <c r="BO112" s="931"/>
      <c r="BP112" s="932"/>
      <c r="BQ112" s="933">
        <v>5945172</v>
      </c>
      <c r="BR112" s="934"/>
      <c r="BS112" s="934"/>
      <c r="BT112" s="934"/>
      <c r="BU112" s="934"/>
      <c r="BV112" s="934">
        <v>5761796</v>
      </c>
      <c r="BW112" s="934"/>
      <c r="BX112" s="934"/>
      <c r="BY112" s="934"/>
      <c r="BZ112" s="934"/>
      <c r="CA112" s="934">
        <v>5573130</v>
      </c>
      <c r="CB112" s="934"/>
      <c r="CC112" s="934"/>
      <c r="CD112" s="934"/>
      <c r="CE112" s="934"/>
      <c r="CF112" s="928">
        <v>59.6</v>
      </c>
      <c r="CG112" s="929"/>
      <c r="CH112" s="929"/>
      <c r="CI112" s="929"/>
      <c r="CJ112" s="929"/>
      <c r="CK112" s="956"/>
      <c r="CL112" s="957"/>
      <c r="CM112" s="930" t="s">
        <v>424</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2">
      <c r="A113" s="962"/>
      <c r="B113" s="963"/>
      <c r="C113" s="931" t="s">
        <v>425</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543778</v>
      </c>
      <c r="AB113" s="946"/>
      <c r="AC113" s="946"/>
      <c r="AD113" s="946"/>
      <c r="AE113" s="947"/>
      <c r="AF113" s="948">
        <v>538822</v>
      </c>
      <c r="AG113" s="946"/>
      <c r="AH113" s="946"/>
      <c r="AI113" s="946"/>
      <c r="AJ113" s="947"/>
      <c r="AK113" s="948">
        <v>495852</v>
      </c>
      <c r="AL113" s="946"/>
      <c r="AM113" s="946"/>
      <c r="AN113" s="946"/>
      <c r="AO113" s="947"/>
      <c r="AP113" s="949">
        <v>5.3</v>
      </c>
      <c r="AQ113" s="950"/>
      <c r="AR113" s="950"/>
      <c r="AS113" s="950"/>
      <c r="AT113" s="951"/>
      <c r="AU113" s="916"/>
      <c r="AV113" s="917"/>
      <c r="AW113" s="917"/>
      <c r="AX113" s="917"/>
      <c r="AY113" s="917"/>
      <c r="AZ113" s="930" t="s">
        <v>426</v>
      </c>
      <c r="BA113" s="931"/>
      <c r="BB113" s="931"/>
      <c r="BC113" s="931"/>
      <c r="BD113" s="931"/>
      <c r="BE113" s="931"/>
      <c r="BF113" s="931"/>
      <c r="BG113" s="931"/>
      <c r="BH113" s="931"/>
      <c r="BI113" s="931"/>
      <c r="BJ113" s="931"/>
      <c r="BK113" s="931"/>
      <c r="BL113" s="931"/>
      <c r="BM113" s="931"/>
      <c r="BN113" s="931"/>
      <c r="BO113" s="931"/>
      <c r="BP113" s="932"/>
      <c r="BQ113" s="933">
        <v>1485046</v>
      </c>
      <c r="BR113" s="934"/>
      <c r="BS113" s="934"/>
      <c r="BT113" s="934"/>
      <c r="BU113" s="934"/>
      <c r="BV113" s="934">
        <v>1333953</v>
      </c>
      <c r="BW113" s="934"/>
      <c r="BX113" s="934"/>
      <c r="BY113" s="934"/>
      <c r="BZ113" s="934"/>
      <c r="CA113" s="934">
        <v>1165780</v>
      </c>
      <c r="CB113" s="934"/>
      <c r="CC113" s="934"/>
      <c r="CD113" s="934"/>
      <c r="CE113" s="934"/>
      <c r="CF113" s="928">
        <v>12.5</v>
      </c>
      <c r="CG113" s="929"/>
      <c r="CH113" s="929"/>
      <c r="CI113" s="929"/>
      <c r="CJ113" s="929"/>
      <c r="CK113" s="956"/>
      <c r="CL113" s="957"/>
      <c r="CM113" s="930" t="s">
        <v>427</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2">
      <c r="A114" s="962"/>
      <c r="B114" s="963"/>
      <c r="C114" s="931" t="s">
        <v>428</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200206</v>
      </c>
      <c r="AB114" s="967"/>
      <c r="AC114" s="967"/>
      <c r="AD114" s="967"/>
      <c r="AE114" s="968"/>
      <c r="AF114" s="969">
        <v>217143</v>
      </c>
      <c r="AG114" s="967"/>
      <c r="AH114" s="967"/>
      <c r="AI114" s="967"/>
      <c r="AJ114" s="968"/>
      <c r="AK114" s="969">
        <v>211672</v>
      </c>
      <c r="AL114" s="967"/>
      <c r="AM114" s="967"/>
      <c r="AN114" s="967"/>
      <c r="AO114" s="968"/>
      <c r="AP114" s="970">
        <v>2.2999999999999998</v>
      </c>
      <c r="AQ114" s="971"/>
      <c r="AR114" s="971"/>
      <c r="AS114" s="971"/>
      <c r="AT114" s="972"/>
      <c r="AU114" s="916"/>
      <c r="AV114" s="917"/>
      <c r="AW114" s="917"/>
      <c r="AX114" s="917"/>
      <c r="AY114" s="917"/>
      <c r="AZ114" s="930" t="s">
        <v>429</v>
      </c>
      <c r="BA114" s="931"/>
      <c r="BB114" s="931"/>
      <c r="BC114" s="931"/>
      <c r="BD114" s="931"/>
      <c r="BE114" s="931"/>
      <c r="BF114" s="931"/>
      <c r="BG114" s="931"/>
      <c r="BH114" s="931"/>
      <c r="BI114" s="931"/>
      <c r="BJ114" s="931"/>
      <c r="BK114" s="931"/>
      <c r="BL114" s="931"/>
      <c r="BM114" s="931"/>
      <c r="BN114" s="931"/>
      <c r="BO114" s="931"/>
      <c r="BP114" s="932"/>
      <c r="BQ114" s="933">
        <v>1401507</v>
      </c>
      <c r="BR114" s="934"/>
      <c r="BS114" s="934"/>
      <c r="BT114" s="934"/>
      <c r="BU114" s="934"/>
      <c r="BV114" s="934">
        <v>1412413</v>
      </c>
      <c r="BW114" s="934"/>
      <c r="BX114" s="934"/>
      <c r="BY114" s="934"/>
      <c r="BZ114" s="934"/>
      <c r="CA114" s="934">
        <v>1387837</v>
      </c>
      <c r="CB114" s="934"/>
      <c r="CC114" s="934"/>
      <c r="CD114" s="934"/>
      <c r="CE114" s="934"/>
      <c r="CF114" s="928">
        <v>14.8</v>
      </c>
      <c r="CG114" s="929"/>
      <c r="CH114" s="929"/>
      <c r="CI114" s="929"/>
      <c r="CJ114" s="929"/>
      <c r="CK114" s="956"/>
      <c r="CL114" s="957"/>
      <c r="CM114" s="930" t="s">
        <v>430</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2">
      <c r="A115" s="962"/>
      <c r="B115" s="963"/>
      <c r="C115" s="931" t="s">
        <v>431</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33982</v>
      </c>
      <c r="AB115" s="946"/>
      <c r="AC115" s="946"/>
      <c r="AD115" s="946"/>
      <c r="AE115" s="947"/>
      <c r="AF115" s="948">
        <v>27386</v>
      </c>
      <c r="AG115" s="946"/>
      <c r="AH115" s="946"/>
      <c r="AI115" s="946"/>
      <c r="AJ115" s="947"/>
      <c r="AK115" s="948">
        <v>25810</v>
      </c>
      <c r="AL115" s="946"/>
      <c r="AM115" s="946"/>
      <c r="AN115" s="946"/>
      <c r="AO115" s="947"/>
      <c r="AP115" s="949">
        <v>0.3</v>
      </c>
      <c r="AQ115" s="950"/>
      <c r="AR115" s="950"/>
      <c r="AS115" s="950"/>
      <c r="AT115" s="951"/>
      <c r="AU115" s="916"/>
      <c r="AV115" s="917"/>
      <c r="AW115" s="917"/>
      <c r="AX115" s="917"/>
      <c r="AY115" s="917"/>
      <c r="AZ115" s="930" t="s">
        <v>432</v>
      </c>
      <c r="BA115" s="931"/>
      <c r="BB115" s="931"/>
      <c r="BC115" s="931"/>
      <c r="BD115" s="931"/>
      <c r="BE115" s="931"/>
      <c r="BF115" s="931"/>
      <c r="BG115" s="931"/>
      <c r="BH115" s="931"/>
      <c r="BI115" s="931"/>
      <c r="BJ115" s="931"/>
      <c r="BK115" s="931"/>
      <c r="BL115" s="931"/>
      <c r="BM115" s="931"/>
      <c r="BN115" s="931"/>
      <c r="BO115" s="931"/>
      <c r="BP115" s="932"/>
      <c r="BQ115" s="933" t="s">
        <v>122</v>
      </c>
      <c r="BR115" s="934"/>
      <c r="BS115" s="934"/>
      <c r="BT115" s="934"/>
      <c r="BU115" s="934"/>
      <c r="BV115" s="934" t="s">
        <v>122</v>
      </c>
      <c r="BW115" s="934"/>
      <c r="BX115" s="934"/>
      <c r="BY115" s="934"/>
      <c r="BZ115" s="934"/>
      <c r="CA115" s="934" t="s">
        <v>122</v>
      </c>
      <c r="CB115" s="934"/>
      <c r="CC115" s="934"/>
      <c r="CD115" s="934"/>
      <c r="CE115" s="934"/>
      <c r="CF115" s="928" t="s">
        <v>122</v>
      </c>
      <c r="CG115" s="929"/>
      <c r="CH115" s="929"/>
      <c r="CI115" s="929"/>
      <c r="CJ115" s="929"/>
      <c r="CK115" s="956"/>
      <c r="CL115" s="957"/>
      <c r="CM115" s="930" t="s">
        <v>433</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2">
      <c r="A116" s="964"/>
      <c r="B116" s="965"/>
      <c r="C116" s="973" t="s">
        <v>434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435</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436</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141875</v>
      </c>
      <c r="DH116" s="967"/>
      <c r="DI116" s="967"/>
      <c r="DJ116" s="967"/>
      <c r="DK116" s="968"/>
      <c r="DL116" s="969">
        <v>174500</v>
      </c>
      <c r="DM116" s="967"/>
      <c r="DN116" s="967"/>
      <c r="DO116" s="967"/>
      <c r="DP116" s="968"/>
      <c r="DQ116" s="969">
        <v>124250</v>
      </c>
      <c r="DR116" s="967"/>
      <c r="DS116" s="967"/>
      <c r="DT116" s="967"/>
      <c r="DU116" s="968"/>
      <c r="DV116" s="970">
        <v>1.3</v>
      </c>
      <c r="DW116" s="971"/>
      <c r="DX116" s="971"/>
      <c r="DY116" s="971"/>
      <c r="DZ116" s="972"/>
    </row>
    <row r="117" spans="1:130" s="230" customFormat="1" ht="26.25" customHeight="1" x14ac:dyDescent="0.2">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437</v>
      </c>
      <c r="Z117" s="902"/>
      <c r="AA117" s="986">
        <v>2405429</v>
      </c>
      <c r="AB117" s="987"/>
      <c r="AC117" s="987"/>
      <c r="AD117" s="987"/>
      <c r="AE117" s="988"/>
      <c r="AF117" s="989">
        <v>2348391</v>
      </c>
      <c r="AG117" s="987"/>
      <c r="AH117" s="987"/>
      <c r="AI117" s="987"/>
      <c r="AJ117" s="988"/>
      <c r="AK117" s="989">
        <v>2259059</v>
      </c>
      <c r="AL117" s="987"/>
      <c r="AM117" s="987"/>
      <c r="AN117" s="987"/>
      <c r="AO117" s="988"/>
      <c r="AP117" s="990"/>
      <c r="AQ117" s="991"/>
      <c r="AR117" s="991"/>
      <c r="AS117" s="991"/>
      <c r="AT117" s="992"/>
      <c r="AU117" s="916"/>
      <c r="AV117" s="917"/>
      <c r="AW117" s="917"/>
      <c r="AX117" s="917"/>
      <c r="AY117" s="917"/>
      <c r="AZ117" s="982" t="s">
        <v>438</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439</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2">
      <c r="A118" s="920" t="s">
        <v>413</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410</v>
      </c>
      <c r="AB118" s="901"/>
      <c r="AC118" s="901"/>
      <c r="AD118" s="901"/>
      <c r="AE118" s="902"/>
      <c r="AF118" s="900" t="s">
        <v>411</v>
      </c>
      <c r="AG118" s="901"/>
      <c r="AH118" s="901"/>
      <c r="AI118" s="901"/>
      <c r="AJ118" s="902"/>
      <c r="AK118" s="900" t="s">
        <v>294</v>
      </c>
      <c r="AL118" s="901"/>
      <c r="AM118" s="901"/>
      <c r="AN118" s="901"/>
      <c r="AO118" s="902"/>
      <c r="AP118" s="978" t="s">
        <v>412</v>
      </c>
      <c r="AQ118" s="979"/>
      <c r="AR118" s="979"/>
      <c r="AS118" s="979"/>
      <c r="AT118" s="980"/>
      <c r="AU118" s="916"/>
      <c r="AV118" s="917"/>
      <c r="AW118" s="917"/>
      <c r="AX118" s="917"/>
      <c r="AY118" s="917"/>
      <c r="AZ118" s="981" t="s">
        <v>440</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441</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2">
      <c r="A119" s="1064" t="s">
        <v>416</v>
      </c>
      <c r="B119" s="955"/>
      <c r="C119" s="937" t="s">
        <v>417</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442</v>
      </c>
      <c r="BP119" s="1013"/>
      <c r="BQ119" s="1007">
        <v>24901691</v>
      </c>
      <c r="BR119" s="1008"/>
      <c r="BS119" s="1008"/>
      <c r="BT119" s="1008"/>
      <c r="BU119" s="1008"/>
      <c r="BV119" s="1008">
        <v>24438109</v>
      </c>
      <c r="BW119" s="1008"/>
      <c r="BX119" s="1008"/>
      <c r="BY119" s="1008"/>
      <c r="BZ119" s="1008"/>
      <c r="CA119" s="1008">
        <v>23822629</v>
      </c>
      <c r="CB119" s="1008"/>
      <c r="CC119" s="1008"/>
      <c r="CD119" s="1008"/>
      <c r="CE119" s="1008"/>
      <c r="CF119" s="1009"/>
      <c r="CG119" s="1010"/>
      <c r="CH119" s="1010"/>
      <c r="CI119" s="1010"/>
      <c r="CJ119" s="1011"/>
      <c r="CK119" s="958"/>
      <c r="CL119" s="959"/>
      <c r="CM119" s="981" t="s">
        <v>443</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2">
      <c r="A120" s="1065"/>
      <c r="B120" s="957"/>
      <c r="C120" s="930" t="s">
        <v>420</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444</v>
      </c>
      <c r="AV120" s="1000"/>
      <c r="AW120" s="1000"/>
      <c r="AX120" s="1000"/>
      <c r="AY120" s="1001"/>
      <c r="AZ120" s="937" t="s">
        <v>445</v>
      </c>
      <c r="BA120" s="905"/>
      <c r="BB120" s="905"/>
      <c r="BC120" s="905"/>
      <c r="BD120" s="905"/>
      <c r="BE120" s="905"/>
      <c r="BF120" s="905"/>
      <c r="BG120" s="905"/>
      <c r="BH120" s="905"/>
      <c r="BI120" s="905"/>
      <c r="BJ120" s="905"/>
      <c r="BK120" s="905"/>
      <c r="BL120" s="905"/>
      <c r="BM120" s="905"/>
      <c r="BN120" s="905"/>
      <c r="BO120" s="905"/>
      <c r="BP120" s="906"/>
      <c r="BQ120" s="938">
        <v>7438523</v>
      </c>
      <c r="BR120" s="939"/>
      <c r="BS120" s="939"/>
      <c r="BT120" s="939"/>
      <c r="BU120" s="939"/>
      <c r="BV120" s="939">
        <v>8346898</v>
      </c>
      <c r="BW120" s="939"/>
      <c r="BX120" s="939"/>
      <c r="BY120" s="939"/>
      <c r="BZ120" s="939"/>
      <c r="CA120" s="939">
        <v>8198789</v>
      </c>
      <c r="CB120" s="939"/>
      <c r="CC120" s="939"/>
      <c r="CD120" s="939"/>
      <c r="CE120" s="939"/>
      <c r="CF120" s="952">
        <v>87.6</v>
      </c>
      <c r="CG120" s="953"/>
      <c r="CH120" s="953"/>
      <c r="CI120" s="953"/>
      <c r="CJ120" s="953"/>
      <c r="CK120" s="1014" t="s">
        <v>446</v>
      </c>
      <c r="CL120" s="1015"/>
      <c r="CM120" s="1015"/>
      <c r="CN120" s="1015"/>
      <c r="CO120" s="1016"/>
      <c r="CP120" s="1022" t="s">
        <v>394</v>
      </c>
      <c r="CQ120" s="1023"/>
      <c r="CR120" s="1023"/>
      <c r="CS120" s="1023"/>
      <c r="CT120" s="1023"/>
      <c r="CU120" s="1023"/>
      <c r="CV120" s="1023"/>
      <c r="CW120" s="1023"/>
      <c r="CX120" s="1023"/>
      <c r="CY120" s="1023"/>
      <c r="CZ120" s="1023"/>
      <c r="DA120" s="1023"/>
      <c r="DB120" s="1023"/>
      <c r="DC120" s="1023"/>
      <c r="DD120" s="1023"/>
      <c r="DE120" s="1023"/>
      <c r="DF120" s="1024"/>
      <c r="DG120" s="938">
        <v>5723480</v>
      </c>
      <c r="DH120" s="939"/>
      <c r="DI120" s="939"/>
      <c r="DJ120" s="939"/>
      <c r="DK120" s="939"/>
      <c r="DL120" s="939">
        <v>5497063</v>
      </c>
      <c r="DM120" s="939"/>
      <c r="DN120" s="939"/>
      <c r="DO120" s="939"/>
      <c r="DP120" s="939"/>
      <c r="DQ120" s="939">
        <v>5250247</v>
      </c>
      <c r="DR120" s="939"/>
      <c r="DS120" s="939"/>
      <c r="DT120" s="939"/>
      <c r="DU120" s="939"/>
      <c r="DV120" s="940">
        <v>56.1</v>
      </c>
      <c r="DW120" s="940"/>
      <c r="DX120" s="940"/>
      <c r="DY120" s="940"/>
      <c r="DZ120" s="941"/>
    </row>
    <row r="121" spans="1:130" s="230" customFormat="1" ht="26.25" customHeight="1" x14ac:dyDescent="0.2">
      <c r="A121" s="1065"/>
      <c r="B121" s="957"/>
      <c r="C121" s="982" t="s">
        <v>447</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448</v>
      </c>
      <c r="BA121" s="931"/>
      <c r="BB121" s="931"/>
      <c r="BC121" s="931"/>
      <c r="BD121" s="931"/>
      <c r="BE121" s="931"/>
      <c r="BF121" s="931"/>
      <c r="BG121" s="931"/>
      <c r="BH121" s="931"/>
      <c r="BI121" s="931"/>
      <c r="BJ121" s="931"/>
      <c r="BK121" s="931"/>
      <c r="BL121" s="931"/>
      <c r="BM121" s="931"/>
      <c r="BN121" s="931"/>
      <c r="BO121" s="931"/>
      <c r="BP121" s="932"/>
      <c r="BQ121" s="933">
        <v>2722028</v>
      </c>
      <c r="BR121" s="934"/>
      <c r="BS121" s="934"/>
      <c r="BT121" s="934"/>
      <c r="BU121" s="934"/>
      <c r="BV121" s="934">
        <v>2588944</v>
      </c>
      <c r="BW121" s="934"/>
      <c r="BX121" s="934"/>
      <c r="BY121" s="934"/>
      <c r="BZ121" s="934"/>
      <c r="CA121" s="934">
        <v>2485223</v>
      </c>
      <c r="CB121" s="934"/>
      <c r="CC121" s="934"/>
      <c r="CD121" s="934"/>
      <c r="CE121" s="934"/>
      <c r="CF121" s="928">
        <v>26.6</v>
      </c>
      <c r="CG121" s="929"/>
      <c r="CH121" s="929"/>
      <c r="CI121" s="929"/>
      <c r="CJ121" s="929"/>
      <c r="CK121" s="1017"/>
      <c r="CL121" s="1018"/>
      <c r="CM121" s="1018"/>
      <c r="CN121" s="1018"/>
      <c r="CO121" s="1019"/>
      <c r="CP121" s="1027" t="s">
        <v>395</v>
      </c>
      <c r="CQ121" s="1028"/>
      <c r="CR121" s="1028"/>
      <c r="CS121" s="1028"/>
      <c r="CT121" s="1028"/>
      <c r="CU121" s="1028"/>
      <c r="CV121" s="1028"/>
      <c r="CW121" s="1028"/>
      <c r="CX121" s="1028"/>
      <c r="CY121" s="1028"/>
      <c r="CZ121" s="1028"/>
      <c r="DA121" s="1028"/>
      <c r="DB121" s="1028"/>
      <c r="DC121" s="1028"/>
      <c r="DD121" s="1028"/>
      <c r="DE121" s="1028"/>
      <c r="DF121" s="1029"/>
      <c r="DG121" s="933">
        <v>220500</v>
      </c>
      <c r="DH121" s="934"/>
      <c r="DI121" s="934"/>
      <c r="DJ121" s="934"/>
      <c r="DK121" s="934"/>
      <c r="DL121" s="934">
        <v>208254</v>
      </c>
      <c r="DM121" s="934"/>
      <c r="DN121" s="934"/>
      <c r="DO121" s="934"/>
      <c r="DP121" s="934"/>
      <c r="DQ121" s="934">
        <v>266484</v>
      </c>
      <c r="DR121" s="934"/>
      <c r="DS121" s="934"/>
      <c r="DT121" s="934"/>
      <c r="DU121" s="934"/>
      <c r="DV121" s="935">
        <v>2.8</v>
      </c>
      <c r="DW121" s="935"/>
      <c r="DX121" s="935"/>
      <c r="DY121" s="935"/>
      <c r="DZ121" s="936"/>
    </row>
    <row r="122" spans="1:130" s="230" customFormat="1" ht="26.25" customHeight="1" x14ac:dyDescent="0.2">
      <c r="A122" s="1065"/>
      <c r="B122" s="957"/>
      <c r="C122" s="930" t="s">
        <v>430</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449</v>
      </c>
      <c r="BA122" s="973"/>
      <c r="BB122" s="973"/>
      <c r="BC122" s="973"/>
      <c r="BD122" s="973"/>
      <c r="BE122" s="973"/>
      <c r="BF122" s="973"/>
      <c r="BG122" s="973"/>
      <c r="BH122" s="973"/>
      <c r="BI122" s="973"/>
      <c r="BJ122" s="973"/>
      <c r="BK122" s="973"/>
      <c r="BL122" s="973"/>
      <c r="BM122" s="973"/>
      <c r="BN122" s="973"/>
      <c r="BO122" s="973"/>
      <c r="BP122" s="974"/>
      <c r="BQ122" s="1007">
        <v>14980375</v>
      </c>
      <c r="BR122" s="1008"/>
      <c r="BS122" s="1008"/>
      <c r="BT122" s="1008"/>
      <c r="BU122" s="1008"/>
      <c r="BV122" s="1008">
        <v>14710323</v>
      </c>
      <c r="BW122" s="1008"/>
      <c r="BX122" s="1008"/>
      <c r="BY122" s="1008"/>
      <c r="BZ122" s="1008"/>
      <c r="CA122" s="1008">
        <v>14181466</v>
      </c>
      <c r="CB122" s="1008"/>
      <c r="CC122" s="1008"/>
      <c r="CD122" s="1008"/>
      <c r="CE122" s="1008"/>
      <c r="CF122" s="1025">
        <v>151.6</v>
      </c>
      <c r="CG122" s="1026"/>
      <c r="CH122" s="1026"/>
      <c r="CI122" s="1026"/>
      <c r="CJ122" s="1026"/>
      <c r="CK122" s="1017"/>
      <c r="CL122" s="1018"/>
      <c r="CM122" s="1018"/>
      <c r="CN122" s="1018"/>
      <c r="CO122" s="1019"/>
      <c r="CP122" s="1027" t="s">
        <v>392</v>
      </c>
      <c r="CQ122" s="1028"/>
      <c r="CR122" s="1028"/>
      <c r="CS122" s="1028"/>
      <c r="CT122" s="1028"/>
      <c r="CU122" s="1028"/>
      <c r="CV122" s="1028"/>
      <c r="CW122" s="1028"/>
      <c r="CX122" s="1028"/>
      <c r="CY122" s="1028"/>
      <c r="CZ122" s="1028"/>
      <c r="DA122" s="1028"/>
      <c r="DB122" s="1028"/>
      <c r="DC122" s="1028"/>
      <c r="DD122" s="1028"/>
      <c r="DE122" s="1028"/>
      <c r="DF122" s="1029"/>
      <c r="DG122" s="933">
        <v>1192</v>
      </c>
      <c r="DH122" s="934"/>
      <c r="DI122" s="934"/>
      <c r="DJ122" s="934"/>
      <c r="DK122" s="934"/>
      <c r="DL122" s="934">
        <v>56479</v>
      </c>
      <c r="DM122" s="934"/>
      <c r="DN122" s="934"/>
      <c r="DO122" s="934"/>
      <c r="DP122" s="934"/>
      <c r="DQ122" s="934">
        <v>56399</v>
      </c>
      <c r="DR122" s="934"/>
      <c r="DS122" s="934"/>
      <c r="DT122" s="934"/>
      <c r="DU122" s="934"/>
      <c r="DV122" s="935">
        <v>0.6</v>
      </c>
      <c r="DW122" s="935"/>
      <c r="DX122" s="935"/>
      <c r="DY122" s="935"/>
      <c r="DZ122" s="936"/>
    </row>
    <row r="123" spans="1:130" s="230" customFormat="1" ht="26.25" customHeight="1" x14ac:dyDescent="0.2">
      <c r="A123" s="1065"/>
      <c r="B123" s="957"/>
      <c r="C123" s="930" t="s">
        <v>436</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33687</v>
      </c>
      <c r="AB123" s="967"/>
      <c r="AC123" s="967"/>
      <c r="AD123" s="967"/>
      <c r="AE123" s="968"/>
      <c r="AF123" s="969">
        <v>27256</v>
      </c>
      <c r="AG123" s="967"/>
      <c r="AH123" s="967"/>
      <c r="AI123" s="967"/>
      <c r="AJ123" s="968"/>
      <c r="AK123" s="969">
        <v>25125</v>
      </c>
      <c r="AL123" s="967"/>
      <c r="AM123" s="967"/>
      <c r="AN123" s="967"/>
      <c r="AO123" s="968"/>
      <c r="AP123" s="970">
        <v>0.3</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450</v>
      </c>
      <c r="BP123" s="1013"/>
      <c r="BQ123" s="1071">
        <v>25140926</v>
      </c>
      <c r="BR123" s="1072"/>
      <c r="BS123" s="1072"/>
      <c r="BT123" s="1072"/>
      <c r="BU123" s="1072"/>
      <c r="BV123" s="1072">
        <v>25646165</v>
      </c>
      <c r="BW123" s="1072"/>
      <c r="BX123" s="1072"/>
      <c r="BY123" s="1072"/>
      <c r="BZ123" s="1072"/>
      <c r="CA123" s="1072">
        <v>24865478</v>
      </c>
      <c r="CB123" s="1072"/>
      <c r="CC123" s="1072"/>
      <c r="CD123" s="1072"/>
      <c r="CE123" s="1072"/>
      <c r="CF123" s="1009"/>
      <c r="CG123" s="1010"/>
      <c r="CH123" s="1010"/>
      <c r="CI123" s="1010"/>
      <c r="CJ123" s="1011"/>
      <c r="CK123" s="1017"/>
      <c r="CL123" s="1018"/>
      <c r="CM123" s="1018"/>
      <c r="CN123" s="1018"/>
      <c r="CO123" s="1019"/>
      <c r="CP123" s="1027" t="s">
        <v>390</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5">
      <c r="A124" s="1065"/>
      <c r="B124" s="957"/>
      <c r="C124" s="930" t="s">
        <v>439</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451</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122</v>
      </c>
      <c r="BR124" s="1035"/>
      <c r="BS124" s="1035"/>
      <c r="BT124" s="1035"/>
      <c r="BU124" s="1035"/>
      <c r="BV124" s="1035" t="s">
        <v>122</v>
      </c>
      <c r="BW124" s="1035"/>
      <c r="BX124" s="1035"/>
      <c r="BY124" s="1035"/>
      <c r="BZ124" s="1035"/>
      <c r="CA124" s="1035" t="s">
        <v>122</v>
      </c>
      <c r="CB124" s="1035"/>
      <c r="CC124" s="1035"/>
      <c r="CD124" s="1035"/>
      <c r="CE124" s="1035"/>
      <c r="CF124" s="1036"/>
      <c r="CG124" s="1037"/>
      <c r="CH124" s="1037"/>
      <c r="CI124" s="1037"/>
      <c r="CJ124" s="1038"/>
      <c r="CK124" s="1020"/>
      <c r="CL124" s="1020"/>
      <c r="CM124" s="1020"/>
      <c r="CN124" s="1020"/>
      <c r="CO124" s="1021"/>
      <c r="CP124" s="1027" t="s">
        <v>452</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2">
      <c r="A125" s="1065"/>
      <c r="B125" s="957"/>
      <c r="C125" s="930" t="s">
        <v>441</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453</v>
      </c>
      <c r="CL125" s="1015"/>
      <c r="CM125" s="1015"/>
      <c r="CN125" s="1015"/>
      <c r="CO125" s="1016"/>
      <c r="CP125" s="937" t="s">
        <v>454</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5">
      <c r="A126" s="1065"/>
      <c r="B126" s="957"/>
      <c r="C126" s="930" t="s">
        <v>443</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455</v>
      </c>
      <c r="CQ126" s="931"/>
      <c r="CR126" s="931"/>
      <c r="CS126" s="931"/>
      <c r="CT126" s="931"/>
      <c r="CU126" s="931"/>
      <c r="CV126" s="931"/>
      <c r="CW126" s="931"/>
      <c r="CX126" s="931"/>
      <c r="CY126" s="931"/>
      <c r="CZ126" s="931"/>
      <c r="DA126" s="931"/>
      <c r="DB126" s="931"/>
      <c r="DC126" s="931"/>
      <c r="DD126" s="931"/>
      <c r="DE126" s="931"/>
      <c r="DF126" s="932"/>
      <c r="DG126" s="933" t="s">
        <v>122</v>
      </c>
      <c r="DH126" s="934"/>
      <c r="DI126" s="934"/>
      <c r="DJ126" s="934"/>
      <c r="DK126" s="934"/>
      <c r="DL126" s="934" t="s">
        <v>122</v>
      </c>
      <c r="DM126" s="934"/>
      <c r="DN126" s="934"/>
      <c r="DO126" s="934"/>
      <c r="DP126" s="934"/>
      <c r="DQ126" s="934" t="s">
        <v>122</v>
      </c>
      <c r="DR126" s="934"/>
      <c r="DS126" s="934"/>
      <c r="DT126" s="934"/>
      <c r="DU126" s="934"/>
      <c r="DV126" s="935" t="s">
        <v>122</v>
      </c>
      <c r="DW126" s="935"/>
      <c r="DX126" s="935"/>
      <c r="DY126" s="935"/>
      <c r="DZ126" s="936"/>
    </row>
    <row r="127" spans="1:130" s="230" customFormat="1" ht="26.25" customHeight="1" x14ac:dyDescent="0.2">
      <c r="A127" s="1066"/>
      <c r="B127" s="959"/>
      <c r="C127" s="981" t="s">
        <v>456</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295</v>
      </c>
      <c r="AB127" s="967"/>
      <c r="AC127" s="967"/>
      <c r="AD127" s="967"/>
      <c r="AE127" s="968"/>
      <c r="AF127" s="969">
        <v>130</v>
      </c>
      <c r="AG127" s="967"/>
      <c r="AH127" s="967"/>
      <c r="AI127" s="967"/>
      <c r="AJ127" s="968"/>
      <c r="AK127" s="969">
        <v>685</v>
      </c>
      <c r="AL127" s="967"/>
      <c r="AM127" s="967"/>
      <c r="AN127" s="967"/>
      <c r="AO127" s="968"/>
      <c r="AP127" s="970">
        <v>0</v>
      </c>
      <c r="AQ127" s="971"/>
      <c r="AR127" s="971"/>
      <c r="AS127" s="971"/>
      <c r="AT127" s="972"/>
      <c r="AU127" s="232"/>
      <c r="AV127" s="232"/>
      <c r="AW127" s="232"/>
      <c r="AX127" s="1039" t="s">
        <v>457</v>
      </c>
      <c r="AY127" s="1040"/>
      <c r="AZ127" s="1040"/>
      <c r="BA127" s="1040"/>
      <c r="BB127" s="1040"/>
      <c r="BC127" s="1040"/>
      <c r="BD127" s="1040"/>
      <c r="BE127" s="1041"/>
      <c r="BF127" s="1042" t="s">
        <v>458</v>
      </c>
      <c r="BG127" s="1040"/>
      <c r="BH127" s="1040"/>
      <c r="BI127" s="1040"/>
      <c r="BJ127" s="1040"/>
      <c r="BK127" s="1040"/>
      <c r="BL127" s="1041"/>
      <c r="BM127" s="1042" t="s">
        <v>459</v>
      </c>
      <c r="BN127" s="1040"/>
      <c r="BO127" s="1040"/>
      <c r="BP127" s="1040"/>
      <c r="BQ127" s="1040"/>
      <c r="BR127" s="1040"/>
      <c r="BS127" s="1041"/>
      <c r="BT127" s="1042" t="s">
        <v>460</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461</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5">
      <c r="A128" s="1049" t="s">
        <v>462</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463</v>
      </c>
      <c r="X128" s="1051"/>
      <c r="Y128" s="1051"/>
      <c r="Z128" s="1052"/>
      <c r="AA128" s="1053">
        <v>281589</v>
      </c>
      <c r="AB128" s="1054"/>
      <c r="AC128" s="1054"/>
      <c r="AD128" s="1054"/>
      <c r="AE128" s="1055"/>
      <c r="AF128" s="1056">
        <v>323572</v>
      </c>
      <c r="AG128" s="1054"/>
      <c r="AH128" s="1054"/>
      <c r="AI128" s="1054"/>
      <c r="AJ128" s="1055"/>
      <c r="AK128" s="1056">
        <v>302104</v>
      </c>
      <c r="AL128" s="1054"/>
      <c r="AM128" s="1054"/>
      <c r="AN128" s="1054"/>
      <c r="AO128" s="1055"/>
      <c r="AP128" s="1057"/>
      <c r="AQ128" s="1058"/>
      <c r="AR128" s="1058"/>
      <c r="AS128" s="1058"/>
      <c r="AT128" s="1059"/>
      <c r="AU128" s="232"/>
      <c r="AV128" s="232"/>
      <c r="AW128" s="232"/>
      <c r="AX128" s="904" t="s">
        <v>464</v>
      </c>
      <c r="AY128" s="905"/>
      <c r="AZ128" s="905"/>
      <c r="BA128" s="905"/>
      <c r="BB128" s="905"/>
      <c r="BC128" s="905"/>
      <c r="BD128" s="905"/>
      <c r="BE128" s="906"/>
      <c r="BF128" s="1060" t="s">
        <v>122</v>
      </c>
      <c r="BG128" s="1061"/>
      <c r="BH128" s="1061"/>
      <c r="BI128" s="1061"/>
      <c r="BJ128" s="1061"/>
      <c r="BK128" s="1061"/>
      <c r="BL128" s="1062"/>
      <c r="BM128" s="1060">
        <v>13.24</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465</v>
      </c>
      <c r="CQ128" s="726"/>
      <c r="CR128" s="726"/>
      <c r="CS128" s="726"/>
      <c r="CT128" s="726"/>
      <c r="CU128" s="726"/>
      <c r="CV128" s="726"/>
      <c r="CW128" s="726"/>
      <c r="CX128" s="726"/>
      <c r="CY128" s="726"/>
      <c r="CZ128" s="726"/>
      <c r="DA128" s="726"/>
      <c r="DB128" s="726"/>
      <c r="DC128" s="726"/>
      <c r="DD128" s="726"/>
      <c r="DE128" s="726"/>
      <c r="DF128" s="1044"/>
      <c r="DG128" s="1045" t="s">
        <v>122</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2">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466</v>
      </c>
      <c r="X129" s="1079"/>
      <c r="Y129" s="1079"/>
      <c r="Z129" s="1080"/>
      <c r="AA129" s="966">
        <v>10802357</v>
      </c>
      <c r="AB129" s="967"/>
      <c r="AC129" s="967"/>
      <c r="AD129" s="967"/>
      <c r="AE129" s="968"/>
      <c r="AF129" s="969">
        <v>10529750</v>
      </c>
      <c r="AG129" s="967"/>
      <c r="AH129" s="967"/>
      <c r="AI129" s="967"/>
      <c r="AJ129" s="968"/>
      <c r="AK129" s="969">
        <v>10593836</v>
      </c>
      <c r="AL129" s="967"/>
      <c r="AM129" s="967"/>
      <c r="AN129" s="967"/>
      <c r="AO129" s="968"/>
      <c r="AP129" s="1081"/>
      <c r="AQ129" s="1082"/>
      <c r="AR129" s="1082"/>
      <c r="AS129" s="1082"/>
      <c r="AT129" s="1083"/>
      <c r="AU129" s="233"/>
      <c r="AV129" s="233"/>
      <c r="AW129" s="233"/>
      <c r="AX129" s="1073" t="s">
        <v>467</v>
      </c>
      <c r="AY129" s="931"/>
      <c r="AZ129" s="931"/>
      <c r="BA129" s="931"/>
      <c r="BB129" s="931"/>
      <c r="BC129" s="931"/>
      <c r="BD129" s="931"/>
      <c r="BE129" s="932"/>
      <c r="BF129" s="1074" t="s">
        <v>122</v>
      </c>
      <c r="BG129" s="1075"/>
      <c r="BH129" s="1075"/>
      <c r="BI129" s="1075"/>
      <c r="BJ129" s="1075"/>
      <c r="BK129" s="1075"/>
      <c r="BL129" s="1076"/>
      <c r="BM129" s="1074">
        <v>18.239999999999998</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468</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469</v>
      </c>
      <c r="X130" s="1079"/>
      <c r="Y130" s="1079"/>
      <c r="Z130" s="1080"/>
      <c r="AA130" s="966">
        <v>1338256</v>
      </c>
      <c r="AB130" s="967"/>
      <c r="AC130" s="967"/>
      <c r="AD130" s="967"/>
      <c r="AE130" s="968"/>
      <c r="AF130" s="969">
        <v>1322250</v>
      </c>
      <c r="AG130" s="967"/>
      <c r="AH130" s="967"/>
      <c r="AI130" s="967"/>
      <c r="AJ130" s="968"/>
      <c r="AK130" s="969">
        <v>1237506</v>
      </c>
      <c r="AL130" s="967"/>
      <c r="AM130" s="967"/>
      <c r="AN130" s="967"/>
      <c r="AO130" s="968"/>
      <c r="AP130" s="1081"/>
      <c r="AQ130" s="1082"/>
      <c r="AR130" s="1082"/>
      <c r="AS130" s="1082"/>
      <c r="AT130" s="1083"/>
      <c r="AU130" s="233"/>
      <c r="AV130" s="233"/>
      <c r="AW130" s="233"/>
      <c r="AX130" s="1073" t="s">
        <v>470</v>
      </c>
      <c r="AY130" s="931"/>
      <c r="AZ130" s="931"/>
      <c r="BA130" s="931"/>
      <c r="BB130" s="931"/>
      <c r="BC130" s="931"/>
      <c r="BD130" s="931"/>
      <c r="BE130" s="932"/>
      <c r="BF130" s="1109">
        <v>7.8</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471</v>
      </c>
      <c r="X131" s="1116"/>
      <c r="Y131" s="1116"/>
      <c r="Z131" s="1117"/>
      <c r="AA131" s="1012">
        <v>9464101</v>
      </c>
      <c r="AB131" s="994"/>
      <c r="AC131" s="994"/>
      <c r="AD131" s="994"/>
      <c r="AE131" s="995"/>
      <c r="AF131" s="993">
        <v>9207500</v>
      </c>
      <c r="AG131" s="994"/>
      <c r="AH131" s="994"/>
      <c r="AI131" s="994"/>
      <c r="AJ131" s="995"/>
      <c r="AK131" s="993">
        <v>9356330</v>
      </c>
      <c r="AL131" s="994"/>
      <c r="AM131" s="994"/>
      <c r="AN131" s="994"/>
      <c r="AO131" s="995"/>
      <c r="AP131" s="1118"/>
      <c r="AQ131" s="1119"/>
      <c r="AR131" s="1119"/>
      <c r="AS131" s="1119"/>
      <c r="AT131" s="1120"/>
      <c r="AU131" s="233"/>
      <c r="AV131" s="233"/>
      <c r="AW131" s="233"/>
      <c r="AX131" s="1091" t="s">
        <v>472</v>
      </c>
      <c r="AY131" s="726"/>
      <c r="AZ131" s="726"/>
      <c r="BA131" s="726"/>
      <c r="BB131" s="726"/>
      <c r="BC131" s="726"/>
      <c r="BD131" s="726"/>
      <c r="BE131" s="1044"/>
      <c r="BF131" s="1092" t="s">
        <v>122</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473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474</v>
      </c>
      <c r="W132" s="1102"/>
      <c r="X132" s="1102"/>
      <c r="Y132" s="1102"/>
      <c r="Z132" s="1103"/>
      <c r="AA132" s="1104">
        <v>8.3006704679999999</v>
      </c>
      <c r="AB132" s="1105"/>
      <c r="AC132" s="1105"/>
      <c r="AD132" s="1105"/>
      <c r="AE132" s="1106"/>
      <c r="AF132" s="1107">
        <v>7.6303970080000001</v>
      </c>
      <c r="AG132" s="1105"/>
      <c r="AH132" s="1105"/>
      <c r="AI132" s="1105"/>
      <c r="AJ132" s="1106"/>
      <c r="AK132" s="1107">
        <v>7.6894359220000004</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475</v>
      </c>
      <c r="W133" s="1085"/>
      <c r="X133" s="1085"/>
      <c r="Y133" s="1085"/>
      <c r="Z133" s="1086"/>
      <c r="AA133" s="1087">
        <v>7.8</v>
      </c>
      <c r="AB133" s="1088"/>
      <c r="AC133" s="1088"/>
      <c r="AD133" s="1088"/>
      <c r="AE133" s="1089"/>
      <c r="AF133" s="1087">
        <v>7.8</v>
      </c>
      <c r="AG133" s="1088"/>
      <c r="AH133" s="1088"/>
      <c r="AI133" s="1088"/>
      <c r="AJ133" s="1089"/>
      <c r="AK133" s="1087">
        <v>7.8</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jlzY+9ldYzHh1rTvs2Dk5IlYtkzS2pfS+Km03cz4fjFCr0bHBuOkKW0EljqxhNSvf+hihTcB+KSfuPsbrw4pg==" saltValue="bw+wLqRTltPqanPiWThD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vh1B03AgEw85vfW/fZOh1pqc/fVTzvryaAd9eIH6J90JY6kulUP5yWzbihUvX5cKuU3uNpeUMxGgnWxQmX+Iw==" saltValue="wWAqbm8sfX/KPXQXwxYy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4XpUb1PrI5A4wN4n0JWL4i3GxCYUrTg2lKD5lgHtEknRF/PRtEqBorDk5uxDGy4ztgqWmB38BV1DsZhZ9dDwg==" saltValue="jjlXKjW7vRxXh3+wCQNTH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484</v>
      </c>
      <c r="AL9" s="1125"/>
      <c r="AM9" s="1125"/>
      <c r="AN9" s="1126"/>
      <c r="AO9" s="281">
        <v>2806322</v>
      </c>
      <c r="AP9" s="281">
        <v>70608</v>
      </c>
      <c r="AQ9" s="282">
        <v>90328</v>
      </c>
      <c r="AR9" s="283">
        <v>-21.8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485</v>
      </c>
      <c r="AL10" s="1125"/>
      <c r="AM10" s="1125"/>
      <c r="AN10" s="1126"/>
      <c r="AO10" s="284">
        <v>560055</v>
      </c>
      <c r="AP10" s="284">
        <v>14091</v>
      </c>
      <c r="AQ10" s="285">
        <v>7878</v>
      </c>
      <c r="AR10" s="286">
        <v>78.900000000000006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486</v>
      </c>
      <c r="AL11" s="1125"/>
      <c r="AM11" s="1125"/>
      <c r="AN11" s="1126"/>
      <c r="AO11" s="284">
        <v>227694</v>
      </c>
      <c r="AP11" s="284">
        <v>5729</v>
      </c>
      <c r="AQ11" s="285">
        <v>2111</v>
      </c>
      <c r="AR11" s="286">
        <v>171.4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487</v>
      </c>
      <c r="AL12" s="1125"/>
      <c r="AM12" s="1125"/>
      <c r="AN12" s="1126"/>
      <c r="AO12" s="284" t="s">
        <v>488</v>
      </c>
      <c r="AP12" s="284" t="s">
        <v>488</v>
      </c>
      <c r="AQ12" s="285">
        <v>26</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489</v>
      </c>
      <c r="AL13" s="1125"/>
      <c r="AM13" s="1125"/>
      <c r="AN13" s="1126"/>
      <c r="AO13" s="284" t="s">
        <v>488</v>
      </c>
      <c r="AP13" s="284" t="s">
        <v>488</v>
      </c>
      <c r="AQ13" s="285">
        <v>2999</v>
      </c>
      <c r="AR13" s="286" t="s">
        <v>488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490</v>
      </c>
      <c r="AL14" s="1125"/>
      <c r="AM14" s="1125"/>
      <c r="AN14" s="1126"/>
      <c r="AO14" s="284">
        <v>88023</v>
      </c>
      <c r="AP14" s="284">
        <v>2215</v>
      </c>
      <c r="AQ14" s="285">
        <v>1839</v>
      </c>
      <c r="AR14" s="286">
        <v>20.399999999999999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491</v>
      </c>
      <c r="AL15" s="1128"/>
      <c r="AM15" s="1128"/>
      <c r="AN15" s="1129"/>
      <c r="AO15" s="284">
        <v>-189778</v>
      </c>
      <c r="AP15" s="284">
        <v>-4775</v>
      </c>
      <c r="AQ15" s="285">
        <v>-5426</v>
      </c>
      <c r="AR15" s="286">
        <v>-12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3492316</v>
      </c>
      <c r="AP16" s="284">
        <v>87868</v>
      </c>
      <c r="AQ16" s="285">
        <v>99756</v>
      </c>
      <c r="AR16" s="286">
        <v>-11.9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496</v>
      </c>
      <c r="AL21" s="1131"/>
      <c r="AM21" s="1131"/>
      <c r="AN21" s="1132"/>
      <c r="AO21" s="297">
        <v>7.3</v>
      </c>
      <c r="AP21" s="298">
        <v>9.01</v>
      </c>
      <c r="AQ21" s="299">
        <v>-1.71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497</v>
      </c>
      <c r="AL22" s="1131"/>
      <c r="AM22" s="1131"/>
      <c r="AN22" s="1132"/>
      <c r="AO22" s="302">
        <v>98.6</v>
      </c>
      <c r="AP22" s="303">
        <v>97.5</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1" t="s">
        <v>498</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501</v>
      </c>
      <c r="AL32" s="1139"/>
      <c r="AM32" s="1139"/>
      <c r="AN32" s="1140"/>
      <c r="AO32" s="312">
        <v>1525725</v>
      </c>
      <c r="AP32" s="312">
        <v>38388</v>
      </c>
      <c r="AQ32" s="313">
        <v>56025</v>
      </c>
      <c r="AR32" s="314">
        <v>-31.5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502</v>
      </c>
      <c r="AL33" s="1139"/>
      <c r="AM33" s="1139"/>
      <c r="AN33" s="1140"/>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503</v>
      </c>
      <c r="AL34" s="1139"/>
      <c r="AM34" s="1139"/>
      <c r="AN34" s="1140"/>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504</v>
      </c>
      <c r="AL35" s="1139"/>
      <c r="AM35" s="1139"/>
      <c r="AN35" s="1140"/>
      <c r="AO35" s="312">
        <v>495852</v>
      </c>
      <c r="AP35" s="312">
        <v>12476</v>
      </c>
      <c r="AQ35" s="313">
        <v>18604</v>
      </c>
      <c r="AR35" s="314">
        <v>-32.9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505</v>
      </c>
      <c r="AL36" s="1139"/>
      <c r="AM36" s="1139"/>
      <c r="AN36" s="1140"/>
      <c r="AO36" s="312">
        <v>211672</v>
      </c>
      <c r="AP36" s="312">
        <v>5326</v>
      </c>
      <c r="AQ36" s="313">
        <v>2667</v>
      </c>
      <c r="AR36" s="314">
        <v>99.7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506</v>
      </c>
      <c r="AL37" s="1139"/>
      <c r="AM37" s="1139"/>
      <c r="AN37" s="1140"/>
      <c r="AO37" s="312">
        <v>25810</v>
      </c>
      <c r="AP37" s="312">
        <v>649</v>
      </c>
      <c r="AQ37" s="313">
        <v>441</v>
      </c>
      <c r="AR37" s="314">
        <v>47.2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507</v>
      </c>
      <c r="AL38" s="1142"/>
      <c r="AM38" s="1142"/>
      <c r="AN38" s="1143"/>
      <c r="AO38" s="315" t="s">
        <v>488</v>
      </c>
      <c r="AP38" s="315" t="s">
        <v>488</v>
      </c>
      <c r="AQ38" s="316">
        <v>6</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508</v>
      </c>
      <c r="AL39" s="1142"/>
      <c r="AM39" s="1142"/>
      <c r="AN39" s="1143"/>
      <c r="AO39" s="312">
        <v>-302104</v>
      </c>
      <c r="AP39" s="312">
        <v>-7601</v>
      </c>
      <c r="AQ39" s="313">
        <v>-4261</v>
      </c>
      <c r="AR39" s="314">
        <v>78.400000000000006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509</v>
      </c>
      <c r="AL40" s="1139"/>
      <c r="AM40" s="1139"/>
      <c r="AN40" s="1140"/>
      <c r="AO40" s="312">
        <v>-1237506</v>
      </c>
      <c r="AP40" s="312">
        <v>-31136</v>
      </c>
      <c r="AQ40" s="313">
        <v>-49695</v>
      </c>
      <c r="AR40" s="314">
        <v>-37.299999999999997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719449</v>
      </c>
      <c r="AP41" s="312">
        <v>18102</v>
      </c>
      <c r="AQ41" s="313">
        <v>23786</v>
      </c>
      <c r="AR41" s="314">
        <v>-23.9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479</v>
      </c>
      <c r="AN49" s="1135" t="s">
        <v>512</v>
      </c>
      <c r="AO49" s="1136"/>
      <c r="AP49" s="1136"/>
      <c r="AQ49" s="1136"/>
      <c r="AR49" s="113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2345643</v>
      </c>
      <c r="AN51" s="334">
        <v>57274</v>
      </c>
      <c r="AO51" s="335">
        <v>-2.2000000000000002</v>
      </c>
      <c r="AP51" s="336">
        <v>94081</v>
      </c>
      <c r="AQ51" s="337">
        <v>10.5</v>
      </c>
      <c r="AR51" s="338">
        <v>-12.7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1110692</v>
      </c>
      <c r="AN52" s="342">
        <v>27120</v>
      </c>
      <c r="AO52" s="343">
        <v>22.1</v>
      </c>
      <c r="AP52" s="344">
        <v>48949</v>
      </c>
      <c r="AQ52" s="345">
        <v>11.5</v>
      </c>
      <c r="AR52" s="346">
        <v>10.6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2624950</v>
      </c>
      <c r="AN53" s="334">
        <v>64465</v>
      </c>
      <c r="AO53" s="335">
        <v>12.6</v>
      </c>
      <c r="AP53" s="336">
        <v>92632</v>
      </c>
      <c r="AQ53" s="337">
        <v>-1.5</v>
      </c>
      <c r="AR53" s="338">
        <v>14.1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1321668</v>
      </c>
      <c r="AN54" s="342">
        <v>32458</v>
      </c>
      <c r="AO54" s="343">
        <v>19.7</v>
      </c>
      <c r="AP54" s="344">
        <v>47978</v>
      </c>
      <c r="AQ54" s="345">
        <v>-2</v>
      </c>
      <c r="AR54" s="346">
        <v>21.7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2697281</v>
      </c>
      <c r="AN55" s="334">
        <v>66679</v>
      </c>
      <c r="AO55" s="335">
        <v>3.4</v>
      </c>
      <c r="AP55" s="336">
        <v>69604</v>
      </c>
      <c r="AQ55" s="337">
        <v>-24.9</v>
      </c>
      <c r="AR55" s="338">
        <v>28.3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1231093</v>
      </c>
      <c r="AN56" s="342">
        <v>30433</v>
      </c>
      <c r="AO56" s="343">
        <v>-6.2</v>
      </c>
      <c r="AP56" s="344">
        <v>36247</v>
      </c>
      <c r="AQ56" s="345">
        <v>-24.5</v>
      </c>
      <c r="AR56" s="346">
        <v>18.3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3396080</v>
      </c>
      <c r="AN57" s="334">
        <v>84720</v>
      </c>
      <c r="AO57" s="335">
        <v>27.1</v>
      </c>
      <c r="AP57" s="336">
        <v>68410</v>
      </c>
      <c r="AQ57" s="337">
        <v>-1.7</v>
      </c>
      <c r="AR57" s="338">
        <v>28.8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1341884</v>
      </c>
      <c r="AN58" s="342">
        <v>33475</v>
      </c>
      <c r="AO58" s="343">
        <v>10</v>
      </c>
      <c r="AP58" s="344">
        <v>35086</v>
      </c>
      <c r="AQ58" s="345">
        <v>-3.2</v>
      </c>
      <c r="AR58" s="346">
        <v>13.2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2907827</v>
      </c>
      <c r="AN59" s="334">
        <v>73162</v>
      </c>
      <c r="AO59" s="335">
        <v>-13.6</v>
      </c>
      <c r="AP59" s="336">
        <v>73019</v>
      </c>
      <c r="AQ59" s="337">
        <v>6.7</v>
      </c>
      <c r="AR59" s="338">
        <v>-20.3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980300</v>
      </c>
      <c r="AN60" s="342">
        <v>24665</v>
      </c>
      <c r="AO60" s="343">
        <v>-26.3</v>
      </c>
      <c r="AP60" s="344">
        <v>39427</v>
      </c>
      <c r="AQ60" s="345">
        <v>12.4</v>
      </c>
      <c r="AR60" s="346">
        <v>-38.700000000000003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2794356</v>
      </c>
      <c r="AN61" s="349">
        <v>69260</v>
      </c>
      <c r="AO61" s="350">
        <v>5.5</v>
      </c>
      <c r="AP61" s="351">
        <v>79549</v>
      </c>
      <c r="AQ61" s="352">
        <v>-2.2000000000000002</v>
      </c>
      <c r="AR61" s="338">
        <v>7.7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1197127</v>
      </c>
      <c r="AN62" s="342">
        <v>29630</v>
      </c>
      <c r="AO62" s="343">
        <v>3.9</v>
      </c>
      <c r="AP62" s="344">
        <v>41537</v>
      </c>
      <c r="AQ62" s="345">
        <v>-1.2</v>
      </c>
      <c r="AR62" s="346">
        <v>5.0999999999999996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rgxYzosGathb9oMJKuPUD0tuHYEVr8oXaDOBLKOg5Mr19Wr0AMApy1W1gdu+xULJ30m3nkdLu+IvqSpqw1SiQ==" saltValue="lZLRSMEfGdZ89RBU6Lc7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MsNKniHbBN/4XUY9eIDtn6EnfIAYn4qydpiUBNQK8gpaJsVDCJC8DVqnbWwtEeQypuO9uwlP+WIVdi7tse21MA==" saltValue="Mb4/CXcG0isn1VKC/WiU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mUy8GulZxLV9XIfsZxWic24tA1aGXuPHnKGryzYfApHWNRmrP87Kt/8PIqhX9IHRtw3lLbMgeDF6Z7D2ZpbAzA==" saltValue="X76ip+AQJZz+Towx/sav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7" t="s">
        <v>3</v>
      </c>
      <c r="D47" s="1147"/>
      <c r="E47" s="1148"/>
      <c r="F47" s="11">
        <v>13.54</v>
      </c>
      <c r="G47" s="12">
        <v>11.64</v>
      </c>
      <c r="H47" s="12">
        <v>10.76</v>
      </c>
      <c r="I47" s="12">
        <v>15.22</v>
      </c>
      <c r="J47" s="13">
        <v>19.22</v>
      </c>
    </row>
    <row r="48" spans="2:10" ht="57.75" customHeight="1" x14ac:dyDescent="0.2">
      <c r="B48" s="14"/>
      <c r="C48" s="1149" t="s">
        <v>4</v>
      </c>
      <c r="D48" s="1149"/>
      <c r="E48" s="1150"/>
      <c r="F48" s="15">
        <v>4.16</v>
      </c>
      <c r="G48" s="16">
        <v>7.45</v>
      </c>
      <c r="H48" s="16">
        <v>8.14</v>
      </c>
      <c r="I48" s="16">
        <v>8.8000000000000007</v>
      </c>
      <c r="J48" s="17">
        <v>9.57</v>
      </c>
    </row>
    <row r="49" spans="2:10" ht="57.75" customHeight="1" thickBot="1" x14ac:dyDescent="0.25">
      <c r="B49" s="18"/>
      <c r="C49" s="1151" t="s">
        <v>5</v>
      </c>
      <c r="D49" s="1151"/>
      <c r="E49" s="1152"/>
      <c r="F49" s="19" t="s">
        <v>531</v>
      </c>
      <c r="G49" s="20">
        <v>0.18</v>
      </c>
      <c r="H49" s="20" t="s">
        <v>532</v>
      </c>
      <c r="I49" s="20">
        <v>0.45</v>
      </c>
      <c r="J49" s="21">
        <v>0.48</v>
      </c>
    </row>
    <row r="50" spans="2:10" ht="13.2" x14ac:dyDescent="0.2"/>
  </sheetData>
  <sheetProtection algorithmName="SHA-512" hashValue="amipqopKBwiuIW72XgZA+tlcvYvlwe0OkdWFOaA+S1lZZtCzd93imoSaWDspFXnwmQ+VBwpz8woWL2jR0H2knw==" saltValue="TyWL/pAiIBA62AeE86S+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85" zoomScaleNormal="70" zoomScaleSheetLayoutView="85"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9" t="s">
        <v>533</v>
      </c>
      <c r="D34" s="1159"/>
      <c r="E34" s="1160"/>
      <c r="F34" s="32">
        <v>4.1500000000000004</v>
      </c>
      <c r="G34" s="33">
        <v>7.44</v>
      </c>
      <c r="H34" s="33">
        <v>8.1300000000000008</v>
      </c>
      <c r="I34" s="33">
        <v>8.8000000000000007</v>
      </c>
      <c r="J34" s="34">
        <v>9.57</v>
      </c>
      <c r="K34" s="22"/>
      <c r="L34" s="22"/>
      <c r="M34" s="22"/>
      <c r="N34" s="22"/>
      <c r="O34" s="22"/>
      <c r="P34" s="22"/>
    </row>
    <row r="35" spans="1:16" ht="39" customHeight="1" x14ac:dyDescent="0.2">
      <c r="A35" s="22"/>
      <c r="B35" s="35"/>
      <c r="C35" s="1153" t="s">
        <v>534</v>
      </c>
      <c r="D35" s="1154"/>
      <c r="E35" s="1155"/>
      <c r="F35" s="36">
        <v>6.68</v>
      </c>
      <c r="G35" s="37">
        <v>7.3</v>
      </c>
      <c r="H35" s="37">
        <v>8.77</v>
      </c>
      <c r="I35" s="37">
        <v>8.99</v>
      </c>
      <c r="J35" s="38">
        <v>8.02</v>
      </c>
      <c r="K35" s="22"/>
      <c r="L35" s="22"/>
      <c r="M35" s="22"/>
      <c r="N35" s="22"/>
      <c r="O35" s="22"/>
      <c r="P35" s="22"/>
    </row>
    <row r="36" spans="1:16" ht="39" customHeight="1" x14ac:dyDescent="0.2">
      <c r="A36" s="22"/>
      <c r="B36" s="35"/>
      <c r="C36" s="1153" t="s">
        <v>535</v>
      </c>
      <c r="D36" s="1154"/>
      <c r="E36" s="1155"/>
      <c r="F36" s="36">
        <v>1.4</v>
      </c>
      <c r="G36" s="37">
        <v>2.04</v>
      </c>
      <c r="H36" s="37">
        <v>2.27</v>
      </c>
      <c r="I36" s="37">
        <v>3.21</v>
      </c>
      <c r="J36" s="38">
        <v>3.33</v>
      </c>
      <c r="K36" s="22"/>
      <c r="L36" s="22"/>
      <c r="M36" s="22"/>
      <c r="N36" s="22"/>
      <c r="O36" s="22"/>
      <c r="P36" s="22"/>
    </row>
    <row r="37" spans="1:16" ht="39" customHeight="1" x14ac:dyDescent="0.2">
      <c r="A37" s="22"/>
      <c r="B37" s="35"/>
      <c r="C37" s="1153" t="s">
        <v>536</v>
      </c>
      <c r="D37" s="1154"/>
      <c r="E37" s="1155"/>
      <c r="F37" s="36" t="s">
        <v>488</v>
      </c>
      <c r="G37" s="37">
        <v>1.19</v>
      </c>
      <c r="H37" s="37">
        <v>1.45</v>
      </c>
      <c r="I37" s="37">
        <v>1.62</v>
      </c>
      <c r="J37" s="38">
        <v>2.0099999999999998</v>
      </c>
      <c r="K37" s="22"/>
      <c r="L37" s="22"/>
      <c r="M37" s="22"/>
      <c r="N37" s="22"/>
      <c r="O37" s="22"/>
      <c r="P37" s="22"/>
    </row>
    <row r="38" spans="1:16" ht="39" customHeight="1" x14ac:dyDescent="0.2">
      <c r="A38" s="22"/>
      <c r="B38" s="35"/>
      <c r="C38" s="1153" t="s">
        <v>537</v>
      </c>
      <c r="D38" s="1154"/>
      <c r="E38" s="1155"/>
      <c r="F38" s="36">
        <v>0.48</v>
      </c>
      <c r="G38" s="37">
        <v>1.1299999999999999</v>
      </c>
      <c r="H38" s="37">
        <v>1.47</v>
      </c>
      <c r="I38" s="37">
        <v>0.63</v>
      </c>
      <c r="J38" s="38">
        <v>1.31</v>
      </c>
      <c r="K38" s="22"/>
      <c r="L38" s="22"/>
      <c r="M38" s="22"/>
      <c r="N38" s="22"/>
      <c r="O38" s="22"/>
      <c r="P38" s="22"/>
    </row>
    <row r="39" spans="1:16" ht="39" customHeight="1" x14ac:dyDescent="0.2">
      <c r="A39" s="22"/>
      <c r="B39" s="35"/>
      <c r="C39" s="1153" t="s">
        <v>538</v>
      </c>
      <c r="D39" s="1154"/>
      <c r="E39" s="1155"/>
      <c r="F39" s="36">
        <v>0.52</v>
      </c>
      <c r="G39" s="37">
        <v>0.93</v>
      </c>
      <c r="H39" s="37">
        <v>2.08</v>
      </c>
      <c r="I39" s="37">
        <v>1.74</v>
      </c>
      <c r="J39" s="38">
        <v>1.22</v>
      </c>
      <c r="K39" s="22"/>
      <c r="L39" s="22"/>
      <c r="M39" s="22"/>
      <c r="N39" s="22"/>
      <c r="O39" s="22"/>
      <c r="P39" s="22"/>
    </row>
    <row r="40" spans="1:16" ht="39" customHeight="1" x14ac:dyDescent="0.2">
      <c r="A40" s="22"/>
      <c r="B40" s="35"/>
      <c r="C40" s="1153" t="s">
        <v>539</v>
      </c>
      <c r="D40" s="1154"/>
      <c r="E40" s="1155"/>
      <c r="F40" s="36">
        <v>0.09</v>
      </c>
      <c r="G40" s="37">
        <v>0.09</v>
      </c>
      <c r="H40" s="37">
        <v>0.1</v>
      </c>
      <c r="I40" s="37">
        <v>0.1</v>
      </c>
      <c r="J40" s="38">
        <v>0.1</v>
      </c>
      <c r="K40" s="22"/>
      <c r="L40" s="22"/>
      <c r="M40" s="22"/>
      <c r="N40" s="22"/>
      <c r="O40" s="22"/>
      <c r="P40" s="22"/>
    </row>
    <row r="41" spans="1:16" ht="39" customHeight="1" x14ac:dyDescent="0.2">
      <c r="A41" s="22"/>
      <c r="B41" s="35"/>
      <c r="C41" s="1153" t="s">
        <v>540</v>
      </c>
      <c r="D41" s="1154"/>
      <c r="E41" s="1155"/>
      <c r="F41" s="36">
        <v>0.05</v>
      </c>
      <c r="G41" s="37">
        <v>0.13</v>
      </c>
      <c r="H41" s="37">
        <v>0.05</v>
      </c>
      <c r="I41" s="37">
        <v>0.05</v>
      </c>
      <c r="J41" s="38">
        <v>0.05</v>
      </c>
      <c r="K41" s="22"/>
      <c r="L41" s="22"/>
      <c r="M41" s="22"/>
      <c r="N41" s="22"/>
      <c r="O41" s="22"/>
      <c r="P41" s="22"/>
    </row>
    <row r="42" spans="1:16" ht="39" customHeight="1" x14ac:dyDescent="0.2">
      <c r="A42" s="22"/>
      <c r="B42" s="39"/>
      <c r="C42" s="1153" t="s">
        <v>541</v>
      </c>
      <c r="D42" s="1154"/>
      <c r="E42" s="1155"/>
      <c r="F42" s="36" t="s">
        <v>488</v>
      </c>
      <c r="G42" s="37" t="s">
        <v>488</v>
      </c>
      <c r="H42" s="37" t="s">
        <v>488</v>
      </c>
      <c r="I42" s="37" t="s">
        <v>488</v>
      </c>
      <c r="J42" s="38" t="s">
        <v>488</v>
      </c>
      <c r="K42" s="22"/>
      <c r="L42" s="22"/>
      <c r="M42" s="22"/>
      <c r="N42" s="22"/>
      <c r="O42" s="22"/>
      <c r="P42" s="22"/>
    </row>
    <row r="43" spans="1:16" ht="39" customHeight="1" thickBot="1" x14ac:dyDescent="0.25">
      <c r="A43" s="22"/>
      <c r="B43" s="40"/>
      <c r="C43" s="1156" t="s">
        <v>542</v>
      </c>
      <c r="D43" s="1157"/>
      <c r="E43" s="1158"/>
      <c r="F43" s="41">
        <v>0.64</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bQLnVPUJeTYYPo6RHy3nCZPAzgco86bR13Cx742oYCQ95uAq1UWo8F6Ffnk//lJIuY82JLKkybxeg5NYQkZjw==" saltValue="BvDZYIX1ChF1bdWavsc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61" t="s">
        <v>9</v>
      </c>
      <c r="C45" s="1162"/>
      <c r="D45" s="58"/>
      <c r="E45" s="1167" t="s">
        <v>10</v>
      </c>
      <c r="F45" s="1167"/>
      <c r="G45" s="1167"/>
      <c r="H45" s="1167"/>
      <c r="I45" s="1167"/>
      <c r="J45" s="1168"/>
      <c r="K45" s="59">
        <v>1642</v>
      </c>
      <c r="L45" s="60">
        <v>1618</v>
      </c>
      <c r="M45" s="60">
        <v>1627</v>
      </c>
      <c r="N45" s="60">
        <v>1565</v>
      </c>
      <c r="O45" s="61">
        <v>1526</v>
      </c>
      <c r="P45" s="48"/>
      <c r="Q45" s="48"/>
      <c r="R45" s="48"/>
      <c r="S45" s="48"/>
      <c r="T45" s="48"/>
      <c r="U45" s="48"/>
    </row>
    <row r="46" spans="1:21" ht="30.75" customHeight="1" x14ac:dyDescent="0.2">
      <c r="A46" s="48"/>
      <c r="B46" s="1163"/>
      <c r="C46" s="1164"/>
      <c r="D46" s="62"/>
      <c r="E46" s="1169" t="s">
        <v>11</v>
      </c>
      <c r="F46" s="1169"/>
      <c r="G46" s="1169"/>
      <c r="H46" s="1169"/>
      <c r="I46" s="1169"/>
      <c r="J46" s="1170"/>
      <c r="K46" s="63" t="s">
        <v>488</v>
      </c>
      <c r="L46" s="64" t="s">
        <v>488</v>
      </c>
      <c r="M46" s="64" t="s">
        <v>488</v>
      </c>
      <c r="N46" s="64" t="s">
        <v>488</v>
      </c>
      <c r="O46" s="65" t="s">
        <v>488</v>
      </c>
      <c r="P46" s="48"/>
      <c r="Q46" s="48"/>
      <c r="R46" s="48"/>
      <c r="S46" s="48"/>
      <c r="T46" s="48"/>
      <c r="U46" s="48"/>
    </row>
    <row r="47" spans="1:21" ht="30.75" customHeight="1" x14ac:dyDescent="0.2">
      <c r="A47" s="48"/>
      <c r="B47" s="1163"/>
      <c r="C47" s="1164"/>
      <c r="D47" s="62"/>
      <c r="E47" s="1169" t="s">
        <v>12</v>
      </c>
      <c r="F47" s="1169"/>
      <c r="G47" s="1169"/>
      <c r="H47" s="1169"/>
      <c r="I47" s="1169"/>
      <c r="J47" s="1170"/>
      <c r="K47" s="63" t="s">
        <v>488</v>
      </c>
      <c r="L47" s="64" t="s">
        <v>488</v>
      </c>
      <c r="M47" s="64" t="s">
        <v>488</v>
      </c>
      <c r="N47" s="64" t="s">
        <v>488</v>
      </c>
      <c r="O47" s="65" t="s">
        <v>488</v>
      </c>
      <c r="P47" s="48"/>
      <c r="Q47" s="48"/>
      <c r="R47" s="48"/>
      <c r="S47" s="48"/>
      <c r="T47" s="48"/>
      <c r="U47" s="48"/>
    </row>
    <row r="48" spans="1:21" ht="30.75" customHeight="1" x14ac:dyDescent="0.2">
      <c r="A48" s="48"/>
      <c r="B48" s="1163"/>
      <c r="C48" s="1164"/>
      <c r="D48" s="62"/>
      <c r="E48" s="1169" t="s">
        <v>13</v>
      </c>
      <c r="F48" s="1169"/>
      <c r="G48" s="1169"/>
      <c r="H48" s="1169"/>
      <c r="I48" s="1169"/>
      <c r="J48" s="1170"/>
      <c r="K48" s="63">
        <v>549</v>
      </c>
      <c r="L48" s="64">
        <v>539</v>
      </c>
      <c r="M48" s="64">
        <v>544</v>
      </c>
      <c r="N48" s="64">
        <v>539</v>
      </c>
      <c r="O48" s="65">
        <v>496</v>
      </c>
      <c r="P48" s="48"/>
      <c r="Q48" s="48"/>
      <c r="R48" s="48"/>
      <c r="S48" s="48"/>
      <c r="T48" s="48"/>
      <c r="U48" s="48"/>
    </row>
    <row r="49" spans="1:21" ht="30.75" customHeight="1" x14ac:dyDescent="0.2">
      <c r="A49" s="48"/>
      <c r="B49" s="1163"/>
      <c r="C49" s="1164"/>
      <c r="D49" s="62"/>
      <c r="E49" s="1169" t="s">
        <v>14</v>
      </c>
      <c r="F49" s="1169"/>
      <c r="G49" s="1169"/>
      <c r="H49" s="1169"/>
      <c r="I49" s="1169"/>
      <c r="J49" s="1170"/>
      <c r="K49" s="63">
        <v>184</v>
      </c>
      <c r="L49" s="64">
        <v>188</v>
      </c>
      <c r="M49" s="64">
        <v>200</v>
      </c>
      <c r="N49" s="64">
        <v>217</v>
      </c>
      <c r="O49" s="65">
        <v>212</v>
      </c>
      <c r="P49" s="48"/>
      <c r="Q49" s="48"/>
      <c r="R49" s="48"/>
      <c r="S49" s="48"/>
      <c r="T49" s="48"/>
      <c r="U49" s="48"/>
    </row>
    <row r="50" spans="1:21" ht="30.75" customHeight="1" x14ac:dyDescent="0.2">
      <c r="A50" s="48"/>
      <c r="B50" s="1163"/>
      <c r="C50" s="1164"/>
      <c r="D50" s="62"/>
      <c r="E50" s="1169" t="s">
        <v>15</v>
      </c>
      <c r="F50" s="1169"/>
      <c r="G50" s="1169"/>
      <c r="H50" s="1169"/>
      <c r="I50" s="1169"/>
      <c r="J50" s="1170"/>
      <c r="K50" s="63">
        <v>33</v>
      </c>
      <c r="L50" s="64">
        <v>33</v>
      </c>
      <c r="M50" s="64">
        <v>34</v>
      </c>
      <c r="N50" s="64">
        <v>27</v>
      </c>
      <c r="O50" s="65">
        <v>26</v>
      </c>
      <c r="P50" s="48"/>
      <c r="Q50" s="48"/>
      <c r="R50" s="48"/>
      <c r="S50" s="48"/>
      <c r="T50" s="48"/>
      <c r="U50" s="48"/>
    </row>
    <row r="51" spans="1:21" ht="30.75" customHeight="1" x14ac:dyDescent="0.2">
      <c r="A51" s="48"/>
      <c r="B51" s="1165"/>
      <c r="C51" s="1166"/>
      <c r="D51" s="66"/>
      <c r="E51" s="1169" t="s">
        <v>16</v>
      </c>
      <c r="F51" s="1169"/>
      <c r="G51" s="1169"/>
      <c r="H51" s="1169"/>
      <c r="I51" s="1169"/>
      <c r="J51" s="1170"/>
      <c r="K51" s="63" t="s">
        <v>488</v>
      </c>
      <c r="L51" s="64" t="s">
        <v>488</v>
      </c>
      <c r="M51" s="64" t="s">
        <v>488</v>
      </c>
      <c r="N51" s="64" t="s">
        <v>488</v>
      </c>
      <c r="O51" s="65" t="s">
        <v>488</v>
      </c>
      <c r="P51" s="48"/>
      <c r="Q51" s="48"/>
      <c r="R51" s="48"/>
      <c r="S51" s="48"/>
      <c r="T51" s="48"/>
      <c r="U51" s="48"/>
    </row>
    <row r="52" spans="1:21" ht="30.75" customHeight="1" x14ac:dyDescent="0.2">
      <c r="A52" s="48"/>
      <c r="B52" s="1171" t="s">
        <v>17</v>
      </c>
      <c r="C52" s="1172"/>
      <c r="D52" s="66"/>
      <c r="E52" s="1169" t="s">
        <v>18</v>
      </c>
      <c r="F52" s="1169"/>
      <c r="G52" s="1169"/>
      <c r="H52" s="1169"/>
      <c r="I52" s="1169"/>
      <c r="J52" s="1170"/>
      <c r="K52" s="63">
        <v>1759</v>
      </c>
      <c r="L52" s="64">
        <v>1684</v>
      </c>
      <c r="M52" s="64">
        <v>1621</v>
      </c>
      <c r="N52" s="64">
        <v>1647</v>
      </c>
      <c r="O52" s="65">
        <v>1540</v>
      </c>
      <c r="P52" s="48"/>
      <c r="Q52" s="48"/>
      <c r="R52" s="48"/>
      <c r="S52" s="48"/>
      <c r="T52" s="48"/>
      <c r="U52" s="48"/>
    </row>
    <row r="53" spans="1:21" ht="30.75" customHeight="1" thickBot="1" x14ac:dyDescent="0.25">
      <c r="A53" s="48"/>
      <c r="B53" s="1173" t="s">
        <v>19</v>
      </c>
      <c r="C53" s="1174"/>
      <c r="D53" s="67"/>
      <c r="E53" s="1175" t="s">
        <v>20</v>
      </c>
      <c r="F53" s="1175"/>
      <c r="G53" s="1175"/>
      <c r="H53" s="1175"/>
      <c r="I53" s="1175"/>
      <c r="J53" s="1176"/>
      <c r="K53" s="68">
        <v>649</v>
      </c>
      <c r="L53" s="69">
        <v>694</v>
      </c>
      <c r="M53" s="69">
        <v>784</v>
      </c>
      <c r="N53" s="69">
        <v>701</v>
      </c>
      <c r="O53" s="70">
        <v>720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77" t="s">
        <v>24</v>
      </c>
      <c r="C58" s="1178"/>
      <c r="D58" s="1183" t="s">
        <v>25</v>
      </c>
      <c r="E58" s="1184"/>
      <c r="F58" s="1184"/>
      <c r="G58" s="1184"/>
      <c r="H58" s="1184"/>
      <c r="I58" s="1184"/>
      <c r="J58" s="1185"/>
      <c r="K58" s="83" t="s">
        <v>556</v>
      </c>
      <c r="L58" s="84" t="s">
        <v>488</v>
      </c>
      <c r="M58" s="84" t="s">
        <v>488</v>
      </c>
      <c r="N58" s="84" t="s">
        <v>488</v>
      </c>
      <c r="O58" s="85" t="s">
        <v>488</v>
      </c>
    </row>
    <row r="59" spans="1:21" ht="31.5" customHeight="1" x14ac:dyDescent="0.2">
      <c r="B59" s="1179"/>
      <c r="C59" s="1180"/>
      <c r="D59" s="1186" t="s">
        <v>26</v>
      </c>
      <c r="E59" s="1187"/>
      <c r="F59" s="1187"/>
      <c r="G59" s="1187"/>
      <c r="H59" s="1187"/>
      <c r="I59" s="1187"/>
      <c r="J59" s="1188"/>
      <c r="K59" s="86" t="s">
        <v>556</v>
      </c>
      <c r="L59" s="87" t="s">
        <v>488</v>
      </c>
      <c r="M59" s="87" t="s">
        <v>488</v>
      </c>
      <c r="N59" s="87" t="s">
        <v>488</v>
      </c>
      <c r="O59" s="88" t="s">
        <v>488</v>
      </c>
    </row>
    <row r="60" spans="1:21" ht="31.5" customHeight="1" thickBot="1" x14ac:dyDescent="0.25">
      <c r="B60" s="1181"/>
      <c r="C60" s="1182"/>
      <c r="D60" s="1189" t="s">
        <v>27</v>
      </c>
      <c r="E60" s="1190"/>
      <c r="F60" s="1190"/>
      <c r="G60" s="1190"/>
      <c r="H60" s="1190"/>
      <c r="I60" s="1190"/>
      <c r="J60" s="1191"/>
      <c r="K60" s="89" t="s">
        <v>556</v>
      </c>
      <c r="L60" s="90" t="s">
        <v>488</v>
      </c>
      <c r="M60" s="90" t="s">
        <v>488</v>
      </c>
      <c r="N60" s="90" t="s">
        <v>488</v>
      </c>
      <c r="O60" s="91" t="s">
        <v>488</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hTNLqM3/Sq9dzZOC0HgNCcLOSOUXP+hIG5bEvWVxP+oTELw7+ou2NkOCYK5Cri0ZrhMcHWmWYAETqD8+bANFg==" saltValue="1ACyx72KzzntKnj5VLBy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2" t="s">
        <v>30</v>
      </c>
      <c r="C41" s="1193"/>
      <c r="D41" s="105"/>
      <c r="E41" s="1198" t="s">
        <v>31</v>
      </c>
      <c r="F41" s="1198"/>
      <c r="G41" s="1198"/>
      <c r="H41" s="1199"/>
      <c r="I41" s="355">
        <v>16058</v>
      </c>
      <c r="J41" s="356">
        <v>16143</v>
      </c>
      <c r="K41" s="356">
        <v>15928</v>
      </c>
      <c r="L41" s="356">
        <v>15755</v>
      </c>
      <c r="M41" s="357">
        <v>15572</v>
      </c>
    </row>
    <row r="42" spans="2:13" ht="27.75" customHeight="1" x14ac:dyDescent="0.2">
      <c r="B42" s="1194"/>
      <c r="C42" s="1195"/>
      <c r="D42" s="106"/>
      <c r="E42" s="1200" t="s">
        <v>32</v>
      </c>
      <c r="F42" s="1200"/>
      <c r="G42" s="1200"/>
      <c r="H42" s="1201"/>
      <c r="I42" s="358">
        <v>229</v>
      </c>
      <c r="J42" s="359">
        <v>676</v>
      </c>
      <c r="K42" s="359">
        <v>142</v>
      </c>
      <c r="L42" s="359">
        <v>175</v>
      </c>
      <c r="M42" s="360">
        <v>124</v>
      </c>
    </row>
    <row r="43" spans="2:13" ht="27.75" customHeight="1" x14ac:dyDescent="0.2">
      <c r="B43" s="1194"/>
      <c r="C43" s="1195"/>
      <c r="D43" s="106"/>
      <c r="E43" s="1200" t="s">
        <v>33</v>
      </c>
      <c r="F43" s="1200"/>
      <c r="G43" s="1200"/>
      <c r="H43" s="1201"/>
      <c r="I43" s="358">
        <v>6180</v>
      </c>
      <c r="J43" s="359">
        <v>5927</v>
      </c>
      <c r="K43" s="359">
        <v>5945</v>
      </c>
      <c r="L43" s="359">
        <v>5762</v>
      </c>
      <c r="M43" s="360">
        <v>5573</v>
      </c>
    </row>
    <row r="44" spans="2:13" ht="27.75" customHeight="1" x14ac:dyDescent="0.2">
      <c r="B44" s="1194"/>
      <c r="C44" s="1195"/>
      <c r="D44" s="106"/>
      <c r="E44" s="1200" t="s">
        <v>34</v>
      </c>
      <c r="F44" s="1200"/>
      <c r="G44" s="1200"/>
      <c r="H44" s="1201"/>
      <c r="I44" s="358">
        <v>1760</v>
      </c>
      <c r="J44" s="359">
        <v>1641</v>
      </c>
      <c r="K44" s="359">
        <v>1485</v>
      </c>
      <c r="L44" s="359">
        <v>1334</v>
      </c>
      <c r="M44" s="360">
        <v>1166</v>
      </c>
    </row>
    <row r="45" spans="2:13" ht="27.75" customHeight="1" x14ac:dyDescent="0.2">
      <c r="B45" s="1194"/>
      <c r="C45" s="1195"/>
      <c r="D45" s="106"/>
      <c r="E45" s="1200" t="s">
        <v>35</v>
      </c>
      <c r="F45" s="1200"/>
      <c r="G45" s="1200"/>
      <c r="H45" s="1201"/>
      <c r="I45" s="358">
        <v>1421</v>
      </c>
      <c r="J45" s="359">
        <v>1490</v>
      </c>
      <c r="K45" s="359">
        <v>1402</v>
      </c>
      <c r="L45" s="359">
        <v>1412</v>
      </c>
      <c r="M45" s="360">
        <v>1388</v>
      </c>
    </row>
    <row r="46" spans="2:13" ht="27.75" customHeight="1" x14ac:dyDescent="0.2">
      <c r="B46" s="1194"/>
      <c r="C46" s="1195"/>
      <c r="D46" s="107"/>
      <c r="E46" s="1200" t="s">
        <v>36</v>
      </c>
      <c r="F46" s="1200"/>
      <c r="G46" s="1200"/>
      <c r="H46" s="1201"/>
      <c r="I46" s="358" t="s">
        <v>488</v>
      </c>
      <c r="J46" s="359" t="s">
        <v>488</v>
      </c>
      <c r="K46" s="359" t="s">
        <v>488</v>
      </c>
      <c r="L46" s="359" t="s">
        <v>488</v>
      </c>
      <c r="M46" s="360" t="s">
        <v>488</v>
      </c>
    </row>
    <row r="47" spans="2:13" ht="27.75" customHeight="1" x14ac:dyDescent="0.2">
      <c r="B47" s="1194"/>
      <c r="C47" s="1195"/>
      <c r="D47" s="108"/>
      <c r="E47" s="1202" t="s">
        <v>37</v>
      </c>
      <c r="F47" s="1203"/>
      <c r="G47" s="1203"/>
      <c r="H47" s="1204"/>
      <c r="I47" s="358" t="s">
        <v>488</v>
      </c>
      <c r="J47" s="359" t="s">
        <v>488</v>
      </c>
      <c r="K47" s="359" t="s">
        <v>488</v>
      </c>
      <c r="L47" s="359" t="s">
        <v>488</v>
      </c>
      <c r="M47" s="360" t="s">
        <v>488</v>
      </c>
    </row>
    <row r="48" spans="2:13" ht="27.75" customHeight="1" x14ac:dyDescent="0.2">
      <c r="B48" s="1194"/>
      <c r="C48" s="1195"/>
      <c r="D48" s="106"/>
      <c r="E48" s="1200" t="s">
        <v>38</v>
      </c>
      <c r="F48" s="1200"/>
      <c r="G48" s="1200"/>
      <c r="H48" s="1201"/>
      <c r="I48" s="358" t="s">
        <v>488</v>
      </c>
      <c r="J48" s="359" t="s">
        <v>488</v>
      </c>
      <c r="K48" s="359" t="s">
        <v>488</v>
      </c>
      <c r="L48" s="359" t="s">
        <v>488</v>
      </c>
      <c r="M48" s="360" t="s">
        <v>488</v>
      </c>
    </row>
    <row r="49" spans="2:13" ht="27.75" customHeight="1" x14ac:dyDescent="0.2">
      <c r="B49" s="1196"/>
      <c r="C49" s="1197"/>
      <c r="D49" s="106"/>
      <c r="E49" s="1200" t="s">
        <v>39</v>
      </c>
      <c r="F49" s="1200"/>
      <c r="G49" s="1200"/>
      <c r="H49" s="1201"/>
      <c r="I49" s="358" t="s">
        <v>488</v>
      </c>
      <c r="J49" s="359" t="s">
        <v>488</v>
      </c>
      <c r="K49" s="359" t="s">
        <v>488</v>
      </c>
      <c r="L49" s="359" t="s">
        <v>488</v>
      </c>
      <c r="M49" s="360" t="s">
        <v>488</v>
      </c>
    </row>
    <row r="50" spans="2:13" ht="27.75" customHeight="1" x14ac:dyDescent="0.2">
      <c r="B50" s="1205" t="s">
        <v>40</v>
      </c>
      <c r="C50" s="1206"/>
      <c r="D50" s="109"/>
      <c r="E50" s="1200" t="s">
        <v>41</v>
      </c>
      <c r="F50" s="1200"/>
      <c r="G50" s="1200"/>
      <c r="H50" s="1201"/>
      <c r="I50" s="358">
        <v>6207</v>
      </c>
      <c r="J50" s="359">
        <v>6971</v>
      </c>
      <c r="K50" s="359">
        <v>7439</v>
      </c>
      <c r="L50" s="359">
        <v>8347</v>
      </c>
      <c r="M50" s="360">
        <v>8199</v>
      </c>
    </row>
    <row r="51" spans="2:13" ht="27.75" customHeight="1" x14ac:dyDescent="0.2">
      <c r="B51" s="1194"/>
      <c r="C51" s="1195"/>
      <c r="D51" s="106"/>
      <c r="E51" s="1200" t="s">
        <v>42</v>
      </c>
      <c r="F51" s="1200"/>
      <c r="G51" s="1200"/>
      <c r="H51" s="1201"/>
      <c r="I51" s="358">
        <v>2431</v>
      </c>
      <c r="J51" s="359">
        <v>2903</v>
      </c>
      <c r="K51" s="359">
        <v>2722</v>
      </c>
      <c r="L51" s="359">
        <v>2589</v>
      </c>
      <c r="M51" s="360">
        <v>2485</v>
      </c>
    </row>
    <row r="52" spans="2:13" ht="27.75" customHeight="1" x14ac:dyDescent="0.2">
      <c r="B52" s="1196"/>
      <c r="C52" s="1197"/>
      <c r="D52" s="106"/>
      <c r="E52" s="1200" t="s">
        <v>43</v>
      </c>
      <c r="F52" s="1200"/>
      <c r="G52" s="1200"/>
      <c r="H52" s="1201"/>
      <c r="I52" s="358">
        <v>15314</v>
      </c>
      <c r="J52" s="359">
        <v>15245</v>
      </c>
      <c r="K52" s="359">
        <v>14980</v>
      </c>
      <c r="L52" s="359">
        <v>14710</v>
      </c>
      <c r="M52" s="360">
        <v>14181</v>
      </c>
    </row>
    <row r="53" spans="2:13" ht="27.75" customHeight="1" thickBot="1" x14ac:dyDescent="0.25">
      <c r="B53" s="1207" t="s">
        <v>19</v>
      </c>
      <c r="C53" s="1208"/>
      <c r="D53" s="110"/>
      <c r="E53" s="1209" t="s">
        <v>44</v>
      </c>
      <c r="F53" s="1209"/>
      <c r="G53" s="1209"/>
      <c r="H53" s="1210"/>
      <c r="I53" s="361">
        <v>1697</v>
      </c>
      <c r="J53" s="362">
        <v>758</v>
      </c>
      <c r="K53" s="362">
        <v>-239</v>
      </c>
      <c r="L53" s="362">
        <v>-1208</v>
      </c>
      <c r="M53" s="363">
        <v>-1043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6nwxsWZg7aZgVGKQP7ANIaWlb/FoneJ6hVxu2JJMWkXsZnbAnnyQy698bhLAdgmFl216erCxMQyfqK+YMJYERg==" saltValue="Fa+gwOye/wIPMVWYytdv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9" t="s">
        <v>46</v>
      </c>
      <c r="D55" s="1219"/>
      <c r="E55" s="1220"/>
      <c r="F55" s="122">
        <v>1162</v>
      </c>
      <c r="G55" s="122">
        <v>1602</v>
      </c>
      <c r="H55" s="123">
        <v>2036</v>
      </c>
    </row>
    <row r="56" spans="2:8" ht="52.5" customHeight="1" x14ac:dyDescent="0.2">
      <c r="B56" s="124"/>
      <c r="C56" s="1221" t="s">
        <v>47</v>
      </c>
      <c r="D56" s="1221"/>
      <c r="E56" s="1222"/>
      <c r="F56" s="125">
        <v>355</v>
      </c>
      <c r="G56" s="125">
        <v>355</v>
      </c>
      <c r="H56" s="126">
        <v>401</v>
      </c>
    </row>
    <row r="57" spans="2:8" ht="53.25" customHeight="1" x14ac:dyDescent="0.2">
      <c r="B57" s="124"/>
      <c r="C57" s="1223" t="s">
        <v>48</v>
      </c>
      <c r="D57" s="1223"/>
      <c r="E57" s="1224"/>
      <c r="F57" s="127">
        <v>5322</v>
      </c>
      <c r="G57" s="127">
        <v>5615</v>
      </c>
      <c r="H57" s="128">
        <v>5900</v>
      </c>
    </row>
    <row r="58" spans="2:8" ht="45.75" customHeight="1" x14ac:dyDescent="0.2">
      <c r="B58" s="129"/>
      <c r="C58" s="1211" t="s">
        <v>554</v>
      </c>
      <c r="D58" s="1212"/>
      <c r="E58" s="1213"/>
      <c r="F58" s="130">
        <v>4181</v>
      </c>
      <c r="G58" s="130">
        <v>4103</v>
      </c>
      <c r="H58" s="131">
        <v>4207</v>
      </c>
    </row>
    <row r="59" spans="2:8" ht="45.75" customHeight="1" x14ac:dyDescent="0.2">
      <c r="B59" s="129"/>
      <c r="C59" s="1211" t="s">
        <v>555</v>
      </c>
      <c r="D59" s="1212"/>
      <c r="E59" s="1213"/>
      <c r="F59" s="130">
        <v>1092</v>
      </c>
      <c r="G59" s="130">
        <v>1470</v>
      </c>
      <c r="H59" s="131">
        <v>1635</v>
      </c>
    </row>
    <row r="60" spans="2:8" ht="45.75" customHeight="1" x14ac:dyDescent="0.2">
      <c r="B60" s="129"/>
      <c r="C60" s="1211" t="s">
        <v>557</v>
      </c>
      <c r="D60" s="1212"/>
      <c r="E60" s="1213"/>
      <c r="F60" s="130">
        <v>8</v>
      </c>
      <c r="G60" s="130">
        <v>7</v>
      </c>
      <c r="H60" s="131">
        <v>14</v>
      </c>
    </row>
    <row r="61" spans="2:8" ht="45.75" customHeight="1" x14ac:dyDescent="0.2">
      <c r="B61" s="129"/>
      <c r="C61" s="1211" t="s">
        <v>558</v>
      </c>
      <c r="D61" s="1212"/>
      <c r="E61" s="1213"/>
      <c r="F61" s="130">
        <v>4</v>
      </c>
      <c r="G61" s="130">
        <v>2</v>
      </c>
      <c r="H61" s="131">
        <v>12</v>
      </c>
    </row>
    <row r="62" spans="2:8" ht="45.75" customHeight="1" thickBot="1" x14ac:dyDescent="0.25">
      <c r="B62" s="132"/>
      <c r="C62" s="1214" t="s">
        <v>559</v>
      </c>
      <c r="D62" s="1215"/>
      <c r="E62" s="1216"/>
      <c r="F62" s="133">
        <v>11</v>
      </c>
      <c r="G62" s="133">
        <v>11</v>
      </c>
      <c r="H62" s="134">
        <v>11</v>
      </c>
    </row>
    <row r="63" spans="2:8" ht="52.5" customHeight="1" thickBot="1" x14ac:dyDescent="0.25">
      <c r="B63" s="135"/>
      <c r="C63" s="1217" t="s">
        <v>49</v>
      </c>
      <c r="D63" s="1217"/>
      <c r="E63" s="1218"/>
      <c r="F63" s="136">
        <v>6839</v>
      </c>
      <c r="G63" s="136">
        <v>7572</v>
      </c>
      <c r="H63" s="137">
        <v>8337</v>
      </c>
    </row>
    <row r="64" spans="2:8" ht="13.2" x14ac:dyDescent="0.2"/>
  </sheetData>
  <sheetProtection algorithmName="SHA-512" hashValue="m1jJ+sbwW9m7HkA/8ndW05cq3LbG2xYGv/bFK2v6XSXnshrgOb/1i3/rdau/EFJdtUzv4rRRAg7KtS4AYrcjEQ==" saltValue="wva1pebBdr9yARaXIdJ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57274</v>
      </c>
      <c r="E3" s="156"/>
      <c r="F3" s="157">
        <v>94081</v>
      </c>
      <c r="G3" s="158"/>
      <c r="H3" s="159"/>
    </row>
    <row r="4" spans="1:8" x14ac:dyDescent="0.2">
      <c r="A4" s="160"/>
      <c r="B4" s="161"/>
      <c r="C4" s="162"/>
      <c r="D4" s="163">
        <v>27120</v>
      </c>
      <c r="E4" s="164"/>
      <c r="F4" s="165">
        <v>48949</v>
      </c>
      <c r="G4" s="166"/>
      <c r="H4" s="167"/>
    </row>
    <row r="5" spans="1:8" x14ac:dyDescent="0.2">
      <c r="A5" s="148" t="s">
        <v>520</v>
      </c>
      <c r="B5" s="153"/>
      <c r="C5" s="154"/>
      <c r="D5" s="155">
        <v>64465</v>
      </c>
      <c r="E5" s="156"/>
      <c r="F5" s="157">
        <v>92632</v>
      </c>
      <c r="G5" s="158"/>
      <c r="H5" s="159"/>
    </row>
    <row r="6" spans="1:8" x14ac:dyDescent="0.2">
      <c r="A6" s="160"/>
      <c r="B6" s="161"/>
      <c r="C6" s="162"/>
      <c r="D6" s="163">
        <v>32458</v>
      </c>
      <c r="E6" s="164"/>
      <c r="F6" s="165">
        <v>47978</v>
      </c>
      <c r="G6" s="166"/>
      <c r="H6" s="167"/>
    </row>
    <row r="7" spans="1:8" x14ac:dyDescent="0.2">
      <c r="A7" s="148" t="s">
        <v>521</v>
      </c>
      <c r="B7" s="153"/>
      <c r="C7" s="154"/>
      <c r="D7" s="155">
        <v>66679</v>
      </c>
      <c r="E7" s="156"/>
      <c r="F7" s="157">
        <v>69604</v>
      </c>
      <c r="G7" s="158"/>
      <c r="H7" s="159"/>
    </row>
    <row r="8" spans="1:8" x14ac:dyDescent="0.2">
      <c r="A8" s="160"/>
      <c r="B8" s="161"/>
      <c r="C8" s="162"/>
      <c r="D8" s="163">
        <v>30433</v>
      </c>
      <c r="E8" s="164"/>
      <c r="F8" s="165">
        <v>36247</v>
      </c>
      <c r="G8" s="166"/>
      <c r="H8" s="167"/>
    </row>
    <row r="9" spans="1:8" x14ac:dyDescent="0.2">
      <c r="A9" s="148" t="s">
        <v>522</v>
      </c>
      <c r="B9" s="153"/>
      <c r="C9" s="154"/>
      <c r="D9" s="155">
        <v>84720</v>
      </c>
      <c r="E9" s="156"/>
      <c r="F9" s="157">
        <v>68410</v>
      </c>
      <c r="G9" s="158"/>
      <c r="H9" s="159"/>
    </row>
    <row r="10" spans="1:8" x14ac:dyDescent="0.2">
      <c r="A10" s="160"/>
      <c r="B10" s="161"/>
      <c r="C10" s="162"/>
      <c r="D10" s="163">
        <v>33475</v>
      </c>
      <c r="E10" s="164"/>
      <c r="F10" s="165">
        <v>35086</v>
      </c>
      <c r="G10" s="166"/>
      <c r="H10" s="167"/>
    </row>
    <row r="11" spans="1:8" x14ac:dyDescent="0.2">
      <c r="A11" s="148" t="s">
        <v>523</v>
      </c>
      <c r="B11" s="153"/>
      <c r="C11" s="154"/>
      <c r="D11" s="155">
        <v>73162</v>
      </c>
      <c r="E11" s="156"/>
      <c r="F11" s="157">
        <v>73019</v>
      </c>
      <c r="G11" s="158"/>
      <c r="H11" s="159"/>
    </row>
    <row r="12" spans="1:8" x14ac:dyDescent="0.2">
      <c r="A12" s="160"/>
      <c r="B12" s="161"/>
      <c r="C12" s="168"/>
      <c r="D12" s="163">
        <v>24665</v>
      </c>
      <c r="E12" s="164"/>
      <c r="F12" s="165">
        <v>39427</v>
      </c>
      <c r="G12" s="166"/>
      <c r="H12" s="167"/>
    </row>
    <row r="13" spans="1:8" x14ac:dyDescent="0.2">
      <c r="A13" s="148"/>
      <c r="B13" s="153"/>
      <c r="C13" s="169"/>
      <c r="D13" s="170">
        <v>69260</v>
      </c>
      <c r="E13" s="171"/>
      <c r="F13" s="172">
        <v>79549</v>
      </c>
      <c r="G13" s="173"/>
      <c r="H13" s="159"/>
    </row>
    <row r="14" spans="1:8" x14ac:dyDescent="0.2">
      <c r="A14" s="160"/>
      <c r="B14" s="161"/>
      <c r="C14" s="162"/>
      <c r="D14" s="163">
        <v>29630</v>
      </c>
      <c r="E14" s="164"/>
      <c r="F14" s="165">
        <v>41537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4.16</v>
      </c>
      <c r="C19" s="174">
        <f>ROUND(VALUE(SUBSTITUTE(実質収支比率等に係る経年分析!G$48,"▲","-")),2)</f>
        <v>7.45</v>
      </c>
      <c r="D19" s="174">
        <f>ROUND(VALUE(SUBSTITUTE(実質収支比率等に係る経年分析!H$48,"▲","-")),2)</f>
        <v>8.14</v>
      </c>
      <c r="E19" s="174">
        <f>ROUND(VALUE(SUBSTITUTE(実質収支比率等に係る経年分析!I$48,"▲","-")),2)</f>
        <v>8.8000000000000007</v>
      </c>
      <c r="F19" s="174">
        <f>ROUND(VALUE(SUBSTITUTE(実質収支比率等に係る経年分析!J$48,"▲","-")),2)</f>
        <v>9.57</v>
      </c>
    </row>
    <row r="20" spans="1:11" x14ac:dyDescent="0.2">
      <c r="A20" s="174" t="s">
        <v>53</v>
      </c>
      <c r="B20" s="174">
        <f>ROUND(VALUE(SUBSTITUTE(実質収支比率等に係る経年分析!F$47,"▲","-")),2)</f>
        <v>13.54</v>
      </c>
      <c r="C20" s="174">
        <f>ROUND(VALUE(SUBSTITUTE(実質収支比率等に係る経年分析!G$47,"▲","-")),2)</f>
        <v>11.64</v>
      </c>
      <c r="D20" s="174">
        <f>ROUND(VALUE(SUBSTITUTE(実質収支比率等に係る経年分析!H$47,"▲","-")),2)</f>
        <v>10.76</v>
      </c>
      <c r="E20" s="174">
        <f>ROUND(VALUE(SUBSTITUTE(実質収支比率等に係る経年分析!I$47,"▲","-")),2)</f>
        <v>15.22</v>
      </c>
      <c r="F20" s="174">
        <f>ROUND(VALUE(SUBSTITUTE(実質収支比率等に係る経年分析!J$47,"▲","-")),2)</f>
        <v>19.22</v>
      </c>
    </row>
    <row r="21" spans="1:11" x14ac:dyDescent="0.2">
      <c r="A21" s="174" t="s">
        <v>54</v>
      </c>
      <c r="B21" s="174">
        <f>IF(ISNUMBER(VALUE(SUBSTITUTE(実質収支比率等に係る経年分析!F$49,"▲","-"))),ROUND(VALUE(SUBSTITUTE(実質収支比率等に係る経年分析!F$49,"▲","-")),2),NA())</f>
        <v>-4.3499999999999996</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-3.28</v>
      </c>
      <c r="E21" s="174">
        <f>IF(ISNUMBER(VALUE(SUBSTITUTE(実質収支比率等に係る経年分析!I$49,"▲","-"))),ROUND(VALUE(SUBSTITUTE(実質収支比率等に係る経年分析!I$49,"▲","-")),2),NA())</f>
        <v>0.45</v>
      </c>
      <c r="F21" s="174">
        <f>IF(ISNUMBER(VALUE(SUBSTITUTE(実質収支比率等に係る経年分析!J$49,"▲","-"))),ROUND(VALUE(SUBSTITUTE(実質収支比率等に係る経年分析!J$49,"▲","-")),2),NA())</f>
        <v>0.48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介護認定審査会共同設置特別会計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2.0099999999999998</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4.1500000000000004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1759</v>
      </c>
      <c r="E42" s="176"/>
      <c r="F42" s="176"/>
      <c r="G42" s="176">
        <f>'実質公債費比率（分子）の構造'!L$52</f>
        <v>1684</v>
      </c>
      <c r="H42" s="176"/>
      <c r="I42" s="176"/>
      <c r="J42" s="176">
        <f>'実質公債費比率（分子）の構造'!M$52</f>
        <v>1621</v>
      </c>
      <c r="K42" s="176"/>
      <c r="L42" s="176"/>
      <c r="M42" s="176">
        <f>'実質公債費比率（分子）の構造'!N$52</f>
        <v>1647</v>
      </c>
      <c r="N42" s="176"/>
      <c r="O42" s="176"/>
      <c r="P42" s="176">
        <f>'実質公債費比率（分子）の構造'!O$52</f>
        <v>1540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v>
      </c>
      <c r="C44" s="176"/>
      <c r="D44" s="176"/>
      <c r="E44" s="176">
        <f>'実質公債費比率（分子）の構造'!L$50</f>
        <v>33</v>
      </c>
      <c r="F44" s="176"/>
      <c r="G44" s="176"/>
      <c r="H44" s="176">
        <f>'実質公債費比率（分子）の構造'!M$50</f>
        <v>34</v>
      </c>
      <c r="I44" s="176"/>
      <c r="J44" s="176"/>
      <c r="K44" s="176">
        <f>'実質公債費比率（分子）の構造'!N$50</f>
        <v>27</v>
      </c>
      <c r="L44" s="176"/>
      <c r="M44" s="176"/>
      <c r="N44" s="176">
        <f>'実質公債費比率（分子）の構造'!O$50</f>
        <v>26</v>
      </c>
      <c r="O44" s="176"/>
      <c r="P44" s="176"/>
    </row>
    <row r="45" spans="1:16" x14ac:dyDescent="0.2">
      <c r="A45" s="176" t="s">
        <v>63</v>
      </c>
      <c r="B45" s="176">
        <f>'実質公債費比率（分子）の構造'!K$49</f>
        <v>184</v>
      </c>
      <c r="C45" s="176"/>
      <c r="D45" s="176"/>
      <c r="E45" s="176">
        <f>'実質公債費比率（分子）の構造'!L$49</f>
        <v>188</v>
      </c>
      <c r="F45" s="176"/>
      <c r="G45" s="176"/>
      <c r="H45" s="176">
        <f>'実質公債費比率（分子）の構造'!M$49</f>
        <v>200</v>
      </c>
      <c r="I45" s="176"/>
      <c r="J45" s="176"/>
      <c r="K45" s="176">
        <f>'実質公債費比率（分子）の構造'!N$49</f>
        <v>217</v>
      </c>
      <c r="L45" s="176"/>
      <c r="M45" s="176"/>
      <c r="N45" s="176">
        <f>'実質公債費比率（分子）の構造'!O$49</f>
        <v>212</v>
      </c>
      <c r="O45" s="176"/>
      <c r="P45" s="176"/>
    </row>
    <row r="46" spans="1:16" x14ac:dyDescent="0.2">
      <c r="A46" s="176" t="s">
        <v>64</v>
      </c>
      <c r="B46" s="176">
        <f>'実質公債費比率（分子）の構造'!K$48</f>
        <v>549</v>
      </c>
      <c r="C46" s="176"/>
      <c r="D46" s="176"/>
      <c r="E46" s="176">
        <f>'実質公債費比率（分子）の構造'!L$48</f>
        <v>539</v>
      </c>
      <c r="F46" s="176"/>
      <c r="G46" s="176"/>
      <c r="H46" s="176">
        <f>'実質公債費比率（分子）の構造'!M$48</f>
        <v>544</v>
      </c>
      <c r="I46" s="176"/>
      <c r="J46" s="176"/>
      <c r="K46" s="176">
        <f>'実質公債費比率（分子）の構造'!N$48</f>
        <v>539</v>
      </c>
      <c r="L46" s="176"/>
      <c r="M46" s="176"/>
      <c r="N46" s="176">
        <f>'実質公債費比率（分子）の構造'!O$48</f>
        <v>496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1642</v>
      </c>
      <c r="C49" s="176"/>
      <c r="D49" s="176"/>
      <c r="E49" s="176">
        <f>'実質公債費比率（分子）の構造'!L$45</f>
        <v>1618</v>
      </c>
      <c r="F49" s="176"/>
      <c r="G49" s="176"/>
      <c r="H49" s="176">
        <f>'実質公債費比率（分子）の構造'!M$45</f>
        <v>1627</v>
      </c>
      <c r="I49" s="176"/>
      <c r="J49" s="176"/>
      <c r="K49" s="176">
        <f>'実質公債費比率（分子）の構造'!N$45</f>
        <v>1565</v>
      </c>
      <c r="L49" s="176"/>
      <c r="M49" s="176"/>
      <c r="N49" s="176">
        <f>'実質公債費比率（分子）の構造'!O$45</f>
        <v>1526</v>
      </c>
      <c r="O49" s="176"/>
      <c r="P49" s="176"/>
    </row>
    <row r="50" spans="1:16" x14ac:dyDescent="0.2">
      <c r="A50" s="176" t="s">
        <v>67</v>
      </c>
      <c r="B50" s="176" t="e">
        <f>NA()</f>
        <v>#N/A</v>
      </c>
      <c r="C50" s="176">
        <f>IF(ISNUMBER('実質公債費比率（分子）の構造'!K$53),'実質公債費比率（分子）の構造'!K$53,NA())</f>
        <v>649</v>
      </c>
      <c r="D50" s="176" t="e">
        <f>NA()</f>
        <v>#N/A</v>
      </c>
      <c r="E50" s="176" t="e">
        <f>NA()</f>
        <v>#N/A</v>
      </c>
      <c r="F50" s="176">
        <f>IF(ISNUMBER('実質公債費比率（分子）の構造'!L$53),'実質公債費比率（分子）の構造'!L$53,NA())</f>
        <v>694</v>
      </c>
      <c r="G50" s="176" t="e">
        <f>NA()</f>
        <v>#N/A</v>
      </c>
      <c r="H50" s="176" t="e">
        <f>NA()</f>
        <v>#N/A</v>
      </c>
      <c r="I50" s="176">
        <f>IF(ISNUMBER('実質公債費比率（分子）の構造'!M$53),'実質公債費比率（分子）の構造'!M$53,NA())</f>
        <v>784</v>
      </c>
      <c r="J50" s="176" t="e">
        <f>NA()</f>
        <v>#N/A</v>
      </c>
      <c r="K50" s="176" t="e">
        <f>NA()</f>
        <v>#N/A</v>
      </c>
      <c r="L50" s="176">
        <f>IF(ISNUMBER('実質公債費比率（分子）の構造'!N$53),'実質公債費比率（分子）の構造'!N$53,NA())</f>
        <v>701</v>
      </c>
      <c r="M50" s="176" t="e">
        <f>NA()</f>
        <v>#N/A</v>
      </c>
      <c r="N50" s="176" t="e">
        <f>NA()</f>
        <v>#N/A</v>
      </c>
      <c r="O50" s="176">
        <f>IF(ISNUMBER('実質公債費比率（分子）の構造'!O$53),'実質公債費比率（分子）の構造'!O$53,NA())</f>
        <v>720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15314</v>
      </c>
      <c r="E56" s="175"/>
      <c r="F56" s="175"/>
      <c r="G56" s="175">
        <f>'将来負担比率（分子）の構造'!J$52</f>
        <v>15245</v>
      </c>
      <c r="H56" s="175"/>
      <c r="I56" s="175"/>
      <c r="J56" s="175">
        <f>'将来負担比率（分子）の構造'!K$52</f>
        <v>14980</v>
      </c>
      <c r="K56" s="175"/>
      <c r="L56" s="175"/>
      <c r="M56" s="175">
        <f>'将来負担比率（分子）の構造'!L$52</f>
        <v>14710</v>
      </c>
      <c r="N56" s="175"/>
      <c r="O56" s="175"/>
      <c r="P56" s="175">
        <f>'将来負担比率（分子）の構造'!M$52</f>
        <v>14181</v>
      </c>
    </row>
    <row r="57" spans="1:16" x14ac:dyDescent="0.2">
      <c r="A57" s="175" t="s">
        <v>42</v>
      </c>
      <c r="B57" s="175"/>
      <c r="C57" s="175"/>
      <c r="D57" s="175">
        <f>'将来負担比率（分子）の構造'!I$51</f>
        <v>2431</v>
      </c>
      <c r="E57" s="175"/>
      <c r="F57" s="175"/>
      <c r="G57" s="175">
        <f>'将来負担比率（分子）の構造'!J$51</f>
        <v>2903</v>
      </c>
      <c r="H57" s="175"/>
      <c r="I57" s="175"/>
      <c r="J57" s="175">
        <f>'将来負担比率（分子）の構造'!K$51</f>
        <v>2722</v>
      </c>
      <c r="K57" s="175"/>
      <c r="L57" s="175"/>
      <c r="M57" s="175">
        <f>'将来負担比率（分子）の構造'!L$51</f>
        <v>2589</v>
      </c>
      <c r="N57" s="175"/>
      <c r="O57" s="175"/>
      <c r="P57" s="175">
        <f>'将来負担比率（分子）の構造'!M$51</f>
        <v>2485</v>
      </c>
    </row>
    <row r="58" spans="1:16" x14ac:dyDescent="0.2">
      <c r="A58" s="175" t="s">
        <v>41</v>
      </c>
      <c r="B58" s="175"/>
      <c r="C58" s="175"/>
      <c r="D58" s="175">
        <f>'将来負担比率（分子）の構造'!I$50</f>
        <v>6207</v>
      </c>
      <c r="E58" s="175"/>
      <c r="F58" s="175"/>
      <c r="G58" s="175">
        <f>'将来負担比率（分子）の構造'!J$50</f>
        <v>6971</v>
      </c>
      <c r="H58" s="175"/>
      <c r="I58" s="175"/>
      <c r="J58" s="175">
        <f>'将来負担比率（分子）の構造'!K$50</f>
        <v>7439</v>
      </c>
      <c r="K58" s="175"/>
      <c r="L58" s="175"/>
      <c r="M58" s="175">
        <f>'将来負担比率（分子）の構造'!L$50</f>
        <v>8347</v>
      </c>
      <c r="N58" s="175"/>
      <c r="O58" s="175"/>
      <c r="P58" s="175">
        <f>'将来負担比率（分子）の構造'!M$50</f>
        <v>8199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1421</v>
      </c>
      <c r="C62" s="175"/>
      <c r="D62" s="175"/>
      <c r="E62" s="175">
        <f>'将来負担比率（分子）の構造'!J$45</f>
        <v>1490</v>
      </c>
      <c r="F62" s="175"/>
      <c r="G62" s="175"/>
      <c r="H62" s="175">
        <f>'将来負担比率（分子）の構造'!K$45</f>
        <v>1402</v>
      </c>
      <c r="I62" s="175"/>
      <c r="J62" s="175"/>
      <c r="K62" s="175">
        <f>'将来負担比率（分子）の構造'!L$45</f>
        <v>1412</v>
      </c>
      <c r="L62" s="175"/>
      <c r="M62" s="175"/>
      <c r="N62" s="175">
        <f>'将来負担比率（分子）の構造'!M$45</f>
        <v>1388</v>
      </c>
      <c r="O62" s="175"/>
      <c r="P62" s="175"/>
    </row>
    <row r="63" spans="1:16" x14ac:dyDescent="0.2">
      <c r="A63" s="175" t="s">
        <v>34</v>
      </c>
      <c r="B63" s="175">
        <f>'将来負担比率（分子）の構造'!I$44</f>
        <v>1760</v>
      </c>
      <c r="C63" s="175"/>
      <c r="D63" s="175"/>
      <c r="E63" s="175">
        <f>'将来負担比率（分子）の構造'!J$44</f>
        <v>1641</v>
      </c>
      <c r="F63" s="175"/>
      <c r="G63" s="175"/>
      <c r="H63" s="175">
        <f>'将来負担比率（分子）の構造'!K$44</f>
        <v>1485</v>
      </c>
      <c r="I63" s="175"/>
      <c r="J63" s="175"/>
      <c r="K63" s="175">
        <f>'将来負担比率（分子）の構造'!L$44</f>
        <v>1334</v>
      </c>
      <c r="L63" s="175"/>
      <c r="M63" s="175"/>
      <c r="N63" s="175">
        <f>'将来負担比率（分子）の構造'!M$44</f>
        <v>1166</v>
      </c>
      <c r="O63" s="175"/>
      <c r="P63" s="175"/>
    </row>
    <row r="64" spans="1:16" x14ac:dyDescent="0.2">
      <c r="A64" s="175" t="s">
        <v>33</v>
      </c>
      <c r="B64" s="175">
        <f>'将来負担比率（分子）の構造'!I$43</f>
        <v>6180</v>
      </c>
      <c r="C64" s="175"/>
      <c r="D64" s="175"/>
      <c r="E64" s="175">
        <f>'将来負担比率（分子）の構造'!J$43</f>
        <v>5927</v>
      </c>
      <c r="F64" s="175"/>
      <c r="G64" s="175"/>
      <c r="H64" s="175">
        <f>'将来負担比率（分子）の構造'!K$43</f>
        <v>5945</v>
      </c>
      <c r="I64" s="175"/>
      <c r="J64" s="175"/>
      <c r="K64" s="175">
        <f>'将来負担比率（分子）の構造'!L$43</f>
        <v>5762</v>
      </c>
      <c r="L64" s="175"/>
      <c r="M64" s="175"/>
      <c r="N64" s="175">
        <f>'将来負担比率（分子）の構造'!M$43</f>
        <v>5573</v>
      </c>
      <c r="O64" s="175"/>
      <c r="P64" s="175"/>
    </row>
    <row r="65" spans="1:16" x14ac:dyDescent="0.2">
      <c r="A65" s="175" t="s">
        <v>32</v>
      </c>
      <c r="B65" s="175">
        <f>'将来負担比率（分子）の構造'!I$42</f>
        <v>229</v>
      </c>
      <c r="C65" s="175"/>
      <c r="D65" s="175"/>
      <c r="E65" s="175">
        <f>'将来負担比率（分子）の構造'!J$42</f>
        <v>676</v>
      </c>
      <c r="F65" s="175"/>
      <c r="G65" s="175"/>
      <c r="H65" s="175">
        <f>'将来負担比率（分子）の構造'!K$42</f>
        <v>142</v>
      </c>
      <c r="I65" s="175"/>
      <c r="J65" s="175"/>
      <c r="K65" s="175">
        <f>'将来負担比率（分子）の構造'!L$42</f>
        <v>175</v>
      </c>
      <c r="L65" s="175"/>
      <c r="M65" s="175"/>
      <c r="N65" s="175">
        <f>'将来負担比率（分子）の構造'!M$42</f>
        <v>124</v>
      </c>
      <c r="O65" s="175"/>
      <c r="P65" s="175"/>
    </row>
    <row r="66" spans="1:16" x14ac:dyDescent="0.2">
      <c r="A66" s="175" t="s">
        <v>31</v>
      </c>
      <c r="B66" s="175">
        <f>'将来負担比率（分子）の構造'!I$41</f>
        <v>16058</v>
      </c>
      <c r="C66" s="175"/>
      <c r="D66" s="175"/>
      <c r="E66" s="175">
        <f>'将来負担比率（分子）の構造'!J$41</f>
        <v>16143</v>
      </c>
      <c r="F66" s="175"/>
      <c r="G66" s="175"/>
      <c r="H66" s="175">
        <f>'将来負担比率（分子）の構造'!K$41</f>
        <v>15928</v>
      </c>
      <c r="I66" s="175"/>
      <c r="J66" s="175"/>
      <c r="K66" s="175">
        <f>'将来負担比率（分子）の構造'!L$41</f>
        <v>15755</v>
      </c>
      <c r="L66" s="175"/>
      <c r="M66" s="175"/>
      <c r="N66" s="175">
        <f>'将来負担比率（分子）の構造'!M$41</f>
        <v>15572</v>
      </c>
      <c r="O66" s="175"/>
      <c r="P66" s="175"/>
    </row>
    <row r="67" spans="1:16" x14ac:dyDescent="0.2">
      <c r="A67" s="175" t="s">
        <v>71</v>
      </c>
      <c r="B67" s="175" t="e">
        <f>NA()</f>
        <v>#N/A</v>
      </c>
      <c r="C67" s="175">
        <f>IF(ISNUMBER('将来負担比率（分子）の構造'!I$53), IF('将来負担比率（分子）の構造'!I$53 &lt; 0, 0, '将来負担比率（分子）の構造'!I$53), NA())</f>
        <v>1697</v>
      </c>
      <c r="D67" s="175" t="e">
        <f>NA()</f>
        <v>#N/A</v>
      </c>
      <c r="E67" s="175" t="e">
        <f>NA()</f>
        <v>#N/A</v>
      </c>
      <c r="F67" s="175">
        <f>IF(ISNUMBER('将来負担比率（分子）の構造'!J$53), IF('将来負担比率（分子）の構造'!J$53 &lt; 0, 0, '将来負担比率（分子）の構造'!J$53), NA())</f>
        <v>758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1162</v>
      </c>
      <c r="C72" s="179">
        <f>基金残高に係る経年分析!G55</f>
        <v>1602</v>
      </c>
      <c r="D72" s="179">
        <f>基金残高に係る経年分析!H55</f>
        <v>2036</v>
      </c>
    </row>
    <row r="73" spans="1:16" x14ac:dyDescent="0.2">
      <c r="A73" s="178" t="s">
        <v>74</v>
      </c>
      <c r="B73" s="179">
        <f>基金残高に係る経年分析!F56</f>
        <v>355</v>
      </c>
      <c r="C73" s="179">
        <f>基金残高に係る経年分析!G56</f>
        <v>355</v>
      </c>
      <c r="D73" s="179">
        <f>基金残高に係る経年分析!H56</f>
        <v>401</v>
      </c>
    </row>
    <row r="74" spans="1:16" x14ac:dyDescent="0.2">
      <c r="A74" s="178" t="s">
        <v>75</v>
      </c>
      <c r="B74" s="179">
        <f>基金残高に係る経年分析!F57</f>
        <v>5322</v>
      </c>
      <c r="C74" s="179">
        <f>基金残高に係る経年分析!G57</f>
        <v>5615</v>
      </c>
      <c r="D74" s="179">
        <f>基金残高に係る経年分析!H57</f>
        <v>5900</v>
      </c>
    </row>
  </sheetData>
  <sheetProtection algorithmName="SHA-512" hashValue="p/SFiYbtb3kKYhOXM52J8wTioia+hV+D/tqcjlG04050p8+tOp5CuaFmBLaZLJIhCCMOFJj9NEkGo5yK7SIGCA==" saltValue="06s2eO6kLJmd6qrJolt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2025-03-12T04:49:09Z</cp:lastPrinted>
  <dcterms:created xsi:type="dcterms:W3CDTF">2025-02-19T00:49:06Z</dcterms:created>
  <dcterms:modified xsi:type="dcterms:W3CDTF">2025-03-17T05:01:38Z</dcterms:modified>
  <cp:category/>
</cp:coreProperties>
</file>