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N:\個別（業務）\財政課\○財政係\37　財政状況資料集\R5決算分\"/>
    </mc:Choice>
  </mc:AlternateContent>
  <xr:revisionPtr revIDLastSave="0" documentId="13_ncr:1_{ED9066AF-9354-4AFC-A739-C82FDC135DD6}" xr6:coauthVersionLast="36" xr6:coauthVersionMax="36" xr10:uidLastSave="{00000000-0000-0000-0000-000000000000}"/>
  <bookViews>
    <workbookView xWindow="0" yWindow="0" windowWidth="20415" windowHeight="61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AM36" i="10"/>
  <c r="C36" i="10"/>
  <c r="C35" i="10"/>
  <c r="CO34" i="10"/>
  <c r="CO35" i="10" s="1"/>
  <c r="CO36" i="10" s="1"/>
  <c r="CO37" i="10" s="1"/>
  <c r="BW34" i="10"/>
  <c r="BW35" i="10" s="1"/>
  <c r="BW36" i="10" s="1"/>
  <c r="BW37" i="10" s="1"/>
  <c r="BW38" i="10" s="1"/>
  <c r="BW39"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<sst xmlns="http://schemas.openxmlformats.org/spreadsheetml/2006/main" count="1062" uniqueCount="564">
  <si>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</si>
  <si>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</si>
  <si>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</si>
  <si>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</si>
  <si>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</si>
  <si>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</si>
  <si>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</si>
  <si>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</si>
  <si>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</si>
  <si>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</si>
  <si>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</si>
  <si>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</si>
  <si>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</si>
  <si>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</si>
  <si>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</si>
  <si>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</si>
  <si>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</si>
  <si>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</si>
  <si>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</si>
  <si>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</si>
  <si>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</si>
  <si>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</si>
  <si>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</si>
  <si>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</si>
  <si>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</si>
  <si>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</si>
  <si>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</si>
  <si>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</si>
  <si>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</si>
  <si>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</si>
  <si>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</si>
  <si>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</si>
  <si>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</si>
  <si>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</si>
  <si>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</si>
  <si>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</si>
  <si>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</si>
  <si>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</si>
  <si>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</si>
  <si>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</si>
  <si>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</si>
  <si>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</si>
  <si>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</si>
  <si>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</si>
  <si>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</si>
  <si>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</si>
  <si>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</si>
  <si>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</si>
  <si>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</si>
  <si>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</si>
  <si>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</si>
  <si>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</si>
  <si>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</si>
  <si>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</si>
  <si>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</si>
  <si>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</si>
  <si>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</si>
  <si>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</si>
  <si>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</si>
  <si>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</si>
  <si>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</si>
  <si>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</si>
  <si>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</si>
  <si>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</si>
  <si>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</si>
  <si>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</si>
  <si>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</si>
  <si>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</si>
  <si>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</si>
  <si>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</si>
  <si>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</si>
  <si>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</si>
  <si>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</si>
  <si>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</si>
  <si>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</si>
  <si>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</si>
  <si>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</si>
  <si>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</si>
  <si>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</si>
  <si>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</si>
  <si>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</si>
  <si>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</si>
  <si>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</si>
  <si>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</si>
  <si>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</si>
  <si>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</si>
  <si>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</si>
  <si>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</si>
  <si>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</si>
  <si>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</si>
  <si>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</si>
  <si>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</si>
  <si>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</si>
  <si>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</si>
  <si>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</si>
  <si>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</si>
  <si>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</si>
  <si>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</si>
  <si>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</si>
  <si>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</si>
  <si>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</si>
  <si>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</si>
  <si>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</si>
  <si>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</si>
  <si>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</si>
  <si>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</si>
  <si>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</si>
  <si>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</si>
  <si>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</si>
  <si>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</si>
  <si>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</si>
  <si>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</si>
  <si>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</si>
  <si>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</si>
  <si>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</si>
  <si>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</si>
  <si>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</si>
  <si>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</si>
  <si>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</si>
  <si>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</si>
  <si>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</si>
  <si>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</si>
  <si>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</si>
  <si>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</si>
  <si>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</si>
  <si>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</si>
  <si>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</si>
  <si>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</si>
  <si>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</si>
  <si>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</si>
  <si>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</si>
  <si>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</si>
  <si>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</si>
  <si>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</si>
  <si>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</si>
  <si>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</si>
  <si>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</si>
  <si>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</si>
  <si>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</si>
  <si>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</si>
  <si>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</si>
  <si>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</si>
  <si>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</si>
  <si>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</si>
  <si>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</si>
  <si>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</si>
  <si>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</si>
  <si>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</si>
  <si>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</si>
  <si>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</si>
  <si>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</si>
  <si>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</si>
  <si>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</si>
  <si>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</si>
  <si>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</si>
  <si>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</si>
  <si>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</si>
  <si>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</si>
  <si>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</si>
  <si>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</si>
  <si>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</si>
  <si>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</si>
  <si>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</si>
  <si>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</si>
  <si>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</si>
  <si>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</si>
  <si>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</si>
  <si>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</si>
  <si>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</si>
  <si>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</si>
  <si>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</si>
  <si>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</si>
  <si>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</si>
  <si>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</si>
  <si>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</si>
  <si>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</si>
  <si>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</si>
  <si>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</si>
  <si>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</si>
  <si>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</si>
  <si>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</si>
  <si>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</si>
  <si>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</si>
  <si>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</si>
  <si>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</si>
  <si>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</si>
  <si>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</si>
  <si>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</si>
  <si>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</si>
  <si>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</si>
  <si>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</si>
  <si>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</si>
  <si>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</si>
  <si>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</si>
  <si>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</si>
  <si>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</si>
  <si>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</si>
  <si>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</si>
  <si>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</si>
  <si>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</si>
  <si>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</si>
  <si>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</si>
  <si>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</si>
  <si>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山形県上山市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</si>
  <si>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</si>
  <si>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</si>
  <si>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</si>
  <si>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</si>
  <si>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</si>
  <si>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</si>
  <si>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</si>
  <si>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</si>
  <si>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</si>
  <si>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</si>
  <si>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</si>
  <si>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</si>
  <si>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</si>
  <si>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</si>
  <si>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</si>
  <si>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</si>
  <si>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</si>
  <si>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</si>
  <si>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</si>
  <si>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</si>
  <si>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</si>
  <si>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</si>
  <si>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</si>
  <si>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</si>
  <si>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</si>
  <si>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</si>
  <si>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</si>
  <si>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</si>
  <si>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</si>
  <si>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</si>
  <si>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</si>
  <si>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</si>
  <si>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</si>
  <si>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</si>
  <si>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</si>
  <si>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</si>
  <si>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</si>
  <si>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</si>
  <si>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</si>
  <si>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</si>
  <si>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</si>
  <si>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</si>
  <si>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</si>
  <si>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</si>
  <si>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</si>
  <si>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</si>
  <si>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</si>
  <si>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</si>
  <si>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</si>
  <si>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</si>
  <si>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</si>
  <si>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</si>
  <si>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</si>
  <si>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</si>
  <si>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</si>
  <si>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</si>
  <si>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</si>
  <si>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</si>
  <si>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</si>
  <si>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</si>
  <si>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</si>
  <si>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</si>
  <si>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</si>
  <si>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</si>
  <si>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</si>
  <si>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</si>
  <si>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</si>
  <si>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</si>
  <si>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</si>
  <si>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</si>
  <si>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</si>
  <si>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</si>
  <si>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</si>
  <si>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</si>
  <si>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</si>
  <si>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</si>
  <si>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</si>
  <si>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</si>
  <si>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</si>
  <si>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</si>
  <si>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</si>
  <si>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</si>
  <si>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</si>
  <si>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</si>
  <si>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</si>
  <si>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</si>
  <si>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</si>
  <si>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</si>
  <si>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</si>
  <si>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</si>
  <si>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</si>
  <si>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</si>
  <si>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</si>
  <si>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</si>
  <si>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</si>
  <si>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</si>
  <si>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</si>
  <si>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</si>
  <si>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</si>
  <si>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</si>
  <si>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</si>
  <si>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</si>
  <si>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</si>
  <si>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</si>
  <si>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</si>
  <si>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</si>
  <si>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</si>
  <si>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</si>
  <si>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</si>
  <si>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</si>
  <si>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</si>
  <si>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</si>
  <si>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</si>
  <si>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</si>
  <si>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</si>
  <si>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</si>
  <si>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</si>
  <si>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</si>
  <si>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</si>
  <si>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</si>
  <si>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</si>
  <si>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</si>
  <si>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</si>
  <si>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</si>
  <si>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</si>
  <si>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</si>
  <si>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</si>
  <si>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</si>
  <si>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</si>
  <si>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</si>
  <si>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</si>
  <si>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</si>
  <si>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</si>
  <si>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</si>
  <si>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</si>
  <si>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</si>
  <si>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</si>
  <si>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</si>
  <si>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</si>
  <si>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</si>
  <si>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</si>
  <si>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</si>
  <si>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</si>
  <si>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</si>
  <si>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</si>
  <si>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</si>
  <si>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</si>
  <si>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</si>
  <si>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</si>
  <si>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</si>
  <si>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山形県上山市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</si>
  <si>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</si>
  <si>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</si>
  <si>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</si>
  <si>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</si>
  <si>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</si>
  <si>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</si>
  <si>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</si>
  <si>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</si>
  <si>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</si>
  <si>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</si>
  <si>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</si>
  <si>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</si>
  <si>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</si>
  <si>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</si>
  <si>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</si>
  <si>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</si>
  <si>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</si>
  <si>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</si>
  <si>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</si>
  <si>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</si>
  <si>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</si>
  <si>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</si>
  <si>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</si>
  <si>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</si>
  <si>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</si>
  <si>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</si>
  <si>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</si>
  <si>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</si>
  <si>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</si>
  <si>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</si>
  <si>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</si>
  <si>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</si>
  <si>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</si>
  <si>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</si>
  <si>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</si>
  <si>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</si>
  <si>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</si>
  <si>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</si>
  <si>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</si>
  <si>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</si>
  <si>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</si>
  <si>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浄化槽事業特別会計</t>
    <phoneticPr fontId="5"/>
  </si>
  <si>
    <t>産業団地整備事業特別会計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</si>
  <si>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</si>
  <si>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</si>
  <si>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</si>
  <si>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</si>
  <si>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</si>
  <si>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</si>
  <si>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</si>
  <si>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</si>
  <si>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</si>
  <si>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</si>
  <si>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</si>
  <si>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</si>
  <si>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</si>
  <si>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</si>
  <si>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</si>
  <si>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</si>
  <si>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</si>
  <si>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</si>
  <si>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</si>
  <si>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</si>
  <si>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</si>
  <si>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</si>
  <si>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</si>
  <si>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</si>
  <si>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</si>
  <si>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</si>
  <si>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</si>
  <si>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</si>
  <si>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</si>
  <si>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</si>
  <si>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</si>
  <si>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</si>
  <si>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</si>
  <si>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</si>
  <si>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</si>
  <si>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</si>
  <si>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</si>
  <si>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</si>
  <si>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</si>
  <si>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</si>
  <si>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</si>
  <si>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</si>
  <si>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</si>
  <si>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</si>
  <si>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</si>
  <si>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</si>
  <si>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</si>
  <si>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</si>
  <si>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</si>
  <si>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</si>
  <si>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</si>
  <si>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</si>
  <si>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</si>
  <si>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</si>
  <si>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</si>
  <si>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</si>
  <si>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</si>
  <si>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</si>
  <si>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</si>
  <si>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</si>
  <si>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</si>
  <si>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</si>
  <si>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</si>
  <si>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</si>
  <si>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</si>
  <si>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</si>
  <si>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</si>
  <si>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</si>
  <si>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</si>
  <si>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</si>
  <si>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</si>
  <si>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</si>
  <si>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</si>
  <si>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</si>
  <si>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</si>
  <si>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</si>
  <si>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</si>
  <si>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</si>
  <si>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</si>
  <si>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</si>
  <si>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</si>
  <si>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</si>
  <si>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</si>
  <si>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</si>
  <si>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</si>
  <si>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</si>
  <si>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</si>
  <si>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</si>
  <si>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</si>
  <si>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</si>
  <si>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</si>
  <si>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</si>
  <si>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</si>
  <si>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</si>
  <si>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</si>
  <si>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</si>
  <si>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</si>
  <si>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</si>
  <si>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</si>
  <si>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</si>
  <si>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</si>
  <si>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</si>
  <si>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</si>
  <si>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</si>
  <si>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</si>
  <si>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</si>
  <si>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</si>
  <si>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</si>
  <si>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</si>
  <si>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</si>
  <si>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</si>
  <si>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</si>
  <si>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</si>
  <si>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</si>
  <si>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</si>
  <si>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</si>
  <si>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</si>
  <si>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</si>
  <si>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</si>
  <si>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</si>
  <si>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</si>
  <si>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</si>
  <si>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</si>
  <si>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</si>
  <si>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</si>
  <si>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</si>
  <si>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</si>
  <si>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</si>
  <si>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</si>
  <si>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</si>
  <si>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</si>
  <si>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</si>
  <si>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</si>
  <si>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</si>
  <si>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</si>
  <si>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</si>
  <si>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</si>
  <si>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</si>
  <si>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介護保険特別会計</t>
  </si>
  <si>
    <t>国民健康保険特別会計</t>
  </si>
  <si>
    <t>農業集落排水事業特別会計</t>
  </si>
  <si>
    <t>浄化槽事業特別会計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</si>
  <si>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</si>
  <si>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</si>
  <si>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</si>
  <si>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</si>
  <si>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</si>
  <si>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</si>
  <si>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</si>
  <si>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</si>
  <si>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</si>
  <si>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7">
      <t>ジチカイカン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</si>
  <si>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</si>
  <si>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山形広域環境事務組合</t>
    <rPh sb="0" eb="4">
      <t>ヤマガタコウイキ</t>
    </rPh>
    <rPh sb="4" eb="10">
      <t>カンキョウジムクミアイ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</si>
  <si>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</si>
  <si>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20">
      <t>ジギョウカイケイブン</t>
    </rPh>
    <phoneticPr fontId="2"/>
  </si>
  <si>
    <t>上山城郷土資料館</t>
    <rPh sb="0" eb="3">
      <t>カミノヤマシロ</t>
    </rPh>
    <rPh sb="3" eb="8">
      <t>キョウドシリョウカン</t>
    </rPh>
    <phoneticPr fontId="2"/>
  </si>
  <si>
    <t>ニュートラックかみのやま</t>
  </si>
  <si>
    <t>上山二日町再開発</t>
    <rPh sb="0" eb="2">
      <t>カミノヤマ</t>
    </rPh>
    <rPh sb="2" eb="5">
      <t>フツカマチ</t>
    </rPh>
    <rPh sb="5" eb="8">
      <t>サイカイハツ</t>
    </rPh>
    <phoneticPr fontId="2"/>
  </si>
  <si>
    <t>上山市土地開発公社</t>
    <rPh sb="0" eb="3">
      <t>カミノヤマシ</t>
    </rPh>
    <rPh sb="3" eb="5">
      <t>トチ</t>
    </rPh>
    <rPh sb="5" eb="7">
      <t>カイハツ</t>
    </rPh>
    <rPh sb="7" eb="9">
      <t>コウシャ</t>
    </rPh>
    <phoneticPr fontId="2"/>
  </si>
  <si>
    <t>○</t>
  </si>
  <si>
    <t>ふるさと納税基金</t>
    <rPh sb="4" eb="6">
      <t>ノウゼイ</t>
    </rPh>
    <rPh sb="6" eb="8">
      <t>キキン</t>
    </rPh>
    <phoneticPr fontId="5"/>
  </si>
  <si>
    <t>公共施設等保全整備基金</t>
    <rPh sb="0" eb="5">
      <t>コウキョウシセツトウ</t>
    </rPh>
    <rPh sb="5" eb="7">
      <t>ホゼン</t>
    </rPh>
    <rPh sb="7" eb="9">
      <t>セイビ</t>
    </rPh>
    <rPh sb="9" eb="11">
      <t>キキン</t>
    </rPh>
    <phoneticPr fontId="2"/>
  </si>
  <si>
    <t>企業立地促進基金</t>
    <rPh sb="0" eb="4">
      <t>キギョウリッチ</t>
    </rPh>
    <rPh sb="4" eb="6">
      <t>ソクシン</t>
    </rPh>
    <rPh sb="6" eb="8">
      <t>キキン</t>
    </rPh>
    <phoneticPr fontId="2"/>
  </si>
  <si>
    <t>森林環境譲与税基金</t>
    <rPh sb="0" eb="2">
      <t>シンリン</t>
    </rPh>
    <rPh sb="2" eb="7">
      <t>カンキョウジョウヨゼイ</t>
    </rPh>
    <rPh sb="7" eb="9">
      <t>キキン</t>
    </rPh>
    <phoneticPr fontId="2"/>
  </si>
  <si>
    <t>新型コロナウイルス感染症対策金融支援基金</t>
    <rPh sb="0" eb="2">
      <t>シンガタ</t>
    </rPh>
    <rPh sb="9" eb="12">
      <t>カンセンショウ</t>
    </rPh>
    <rPh sb="12" eb="14">
      <t>タイサク</t>
    </rPh>
    <rPh sb="14" eb="18">
      <t>キンユウシエン</t>
    </rPh>
    <rPh sb="18" eb="2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</si>
</sst>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862-4411-9C06-AB60F02764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50181</c:v>
                </c:pt>
                <c:pt idx="1">
                  <c:v>38051</c:v>
                </c:pt>
                <c:pt idx="2">
                  <c:v>38964</c:v>
                </c:pt>
                <c:pt idx="3">
                  <c:v>32312</c:v>
                </c:pt>
                <c:pt idx="4">
                  <c:v>76079</c:v>
                </c:pt>
              </c:numCache>
            </c:numRef>
          </c:val>
          <c:smooth val="0"/>
          <c:extLst>
            <c:ext xmlns:c16="http://schemas.microsoft.com/office/drawing/2014/chart" uri="{C3380CC4-5D6E-409C-BE32-E72D297353CC}">
              <c16:uniqueId val="{00000001-E862-4411-9C06-AB60F02764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9.14</c:v>
                </c:pt>
                <c:pt idx="1">
                  <c:v>11.75</c:v>
                </c:pt>
                <c:pt idx="2">
                  <c:v>11.03</c:v>
                </c:pt>
                <c:pt idx="3">
                  <c:v>15.83</c:v>
                </c:pt>
                <c:pt idx="4">
                  <c:v>12.14</c:v>
                </c:pt>
              </c:numCache>
            </c:numRef>
          </c:val>
          <c:extLst>
            <c:ext xmlns:c16="http://schemas.microsoft.com/office/drawing/2014/chart" uri="{C3380CC4-5D6E-409C-BE32-E72D297353CC}">
              <c16:uniqueId val="{00000000-613C-48F2-B5B6-50E1B4030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18.420000000000002</c:v>
                </c:pt>
                <c:pt idx="1">
                  <c:v>18.93</c:v>
                </c:pt>
                <c:pt idx="2">
                  <c:v>17.989999999999998</c:v>
                </c:pt>
                <c:pt idx="3">
                  <c:v>19.190000000000001</c:v>
                </c:pt>
                <c:pt idx="4">
                  <c:v>19.07</c:v>
                </c:pt>
              </c:numCache>
            </c:numRef>
          </c:val>
          <c:extLst>
            <c:ext xmlns:c16="http://schemas.microsoft.com/office/drawing/2014/chart" uri="{C3380CC4-5D6E-409C-BE32-E72D297353CC}">
              <c16:uniqueId val="{00000001-613C-48F2-B5B6-50E1B40306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5.04</c:v>
                </c:pt>
                <c:pt idx="1">
                  <c:v>6.72</c:v>
                </c:pt>
                <c:pt idx="2">
                  <c:v>9.65</c:v>
                </c:pt>
                <c:pt idx="3">
                  <c:v>16.690000000000001</c:v>
                </c:pt>
                <c:pt idx="4">
                  <c:v>12.81</c:v>
                </c:pt>
              </c:numCache>
            </c:numRef>
          </c:val>
          <c:smooth val="0"/>
          <c:extLst>
            <c:ext xmlns:c16="http://schemas.microsoft.com/office/drawing/2014/chart" uri="{C3380CC4-5D6E-409C-BE32-E72D297353CC}">
              <c16:uniqueId val="{00000002-613C-48F2-B5B6-50E1B40306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03-4968-9C56-AD9BD645B9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03-4968-9C56-AD9BD645B93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2-4203-4968-9C56-AD9BD645B93D}"/>
            </c:ext>
          </c:extLst>
        </c:ser>
        <c:ser>
          <c:idx val="3"/>
          <c:order val="3"/>
          <c:tx>
            <c:strRef>
              <c:f>データシート!$A$30</c:f>
              <c:strCache>
                <c:ptCount val="1"/>
                <c:pt idx="0">
                  <c:v>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4203-4968-9C56-AD9BD645B93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0.04</c:v>
                </c:pt>
                <c:pt idx="8">
                  <c:v>#N/A</c:v>
                </c:pt>
                <c:pt idx="9">
                  <c:v>0.18</c:v>
                </c:pt>
              </c:numCache>
            </c:numRef>
          </c:val>
          <c:extLst>
            <c:ext xmlns:c16="http://schemas.microsoft.com/office/drawing/2014/chart" uri="{C3380CC4-5D6E-409C-BE32-E72D297353CC}">
              <c16:uniqueId val="{00000004-4203-4968-9C56-AD9BD645B93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1.39</c:v>
                </c:pt>
                <c:pt idx="2">
                  <c:v>#N/A</c:v>
                </c:pt>
                <c:pt idx="3">
                  <c:v>1.32</c:v>
                </c:pt>
                <c:pt idx="4">
                  <c:v>#N/A</c:v>
                </c:pt>
                <c:pt idx="5">
                  <c:v>1.6</c:v>
                </c:pt>
                <c:pt idx="6">
                  <c:v>#N/A</c:v>
                </c:pt>
                <c:pt idx="7">
                  <c:v>0.72</c:v>
                </c:pt>
                <c:pt idx="8">
                  <c:v>#N/A</c:v>
                </c:pt>
                <c:pt idx="9">
                  <c:v>0.88</c:v>
                </c:pt>
              </c:numCache>
            </c:numRef>
          </c:val>
          <c:extLst>
            <c:ext xmlns:c16="http://schemas.microsoft.com/office/drawing/2014/chart" uri="{C3380CC4-5D6E-409C-BE32-E72D297353CC}">
              <c16:uniqueId val="{00000005-4203-4968-9C56-AD9BD645B9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1.75</c:v>
                </c:pt>
                <c:pt idx="2">
                  <c:v>#N/A</c:v>
                </c:pt>
                <c:pt idx="3">
                  <c:v>1.58</c:v>
                </c:pt>
                <c:pt idx="4">
                  <c:v>#N/A</c:v>
                </c:pt>
                <c:pt idx="5">
                  <c:v>1.97</c:v>
                </c:pt>
                <c:pt idx="6">
                  <c:v>#N/A</c:v>
                </c:pt>
                <c:pt idx="7">
                  <c:v>1.88</c:v>
                </c:pt>
                <c:pt idx="8">
                  <c:v>#N/A</c:v>
                </c:pt>
                <c:pt idx="9">
                  <c:v>1.1200000000000001</c:v>
                </c:pt>
              </c:numCache>
            </c:numRef>
          </c:val>
          <c:extLst>
            <c:ext xmlns:c16="http://schemas.microsoft.com/office/drawing/2014/chart" uri="{C3380CC4-5D6E-409C-BE32-E72D297353CC}">
              <c16:uniqueId val="{00000006-4203-4968-9C56-AD9BD645B93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0.46</c:v>
                </c:pt>
                <c:pt idx="4">
                  <c:v>#N/A</c:v>
                </c:pt>
                <c:pt idx="5">
                  <c:v>1.53</c:v>
                </c:pt>
                <c:pt idx="6">
                  <c:v>#N/A</c:v>
                </c:pt>
                <c:pt idx="7">
                  <c:v>2.02</c:v>
                </c:pt>
                <c:pt idx="8">
                  <c:v>#N/A</c:v>
                </c:pt>
                <c:pt idx="9">
                  <c:v>2.68</c:v>
                </c:pt>
              </c:numCache>
            </c:numRef>
          </c:val>
          <c:extLst>
            <c:ext xmlns:c16="http://schemas.microsoft.com/office/drawing/2014/chart" uri="{C3380CC4-5D6E-409C-BE32-E72D297353CC}">
              <c16:uniqueId val="{00000007-4203-4968-9C56-AD9BD645B93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7.61</c:v>
                </c:pt>
                <c:pt idx="2">
                  <c:v>#N/A</c:v>
                </c:pt>
                <c:pt idx="3">
                  <c:v>7.7</c:v>
                </c:pt>
                <c:pt idx="4">
                  <c:v>#N/A</c:v>
                </c:pt>
                <c:pt idx="5">
                  <c:v>8.7200000000000006</c:v>
                </c:pt>
                <c:pt idx="6">
                  <c:v>#N/A</c:v>
                </c:pt>
                <c:pt idx="7">
                  <c:v>9.4700000000000006</c:v>
                </c:pt>
                <c:pt idx="8">
                  <c:v>#N/A</c:v>
                </c:pt>
                <c:pt idx="9">
                  <c:v>9.3000000000000007</c:v>
                </c:pt>
              </c:numCache>
            </c:numRef>
          </c:val>
          <c:extLst>
            <c:ext xmlns:c16="http://schemas.microsoft.com/office/drawing/2014/chart" uri="{C3380CC4-5D6E-409C-BE32-E72D297353CC}">
              <c16:uniqueId val="{00000008-4203-4968-9C56-AD9BD645B9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9.1300000000000008</c:v>
                </c:pt>
                <c:pt idx="2">
                  <c:v>#N/A</c:v>
                </c:pt>
                <c:pt idx="3">
                  <c:v>11.75</c:v>
                </c:pt>
                <c:pt idx="4">
                  <c:v>#N/A</c:v>
                </c:pt>
                <c:pt idx="5">
                  <c:v>11.02</c:v>
                </c:pt>
                <c:pt idx="6">
                  <c:v>#N/A</c:v>
                </c:pt>
                <c:pt idx="7">
                  <c:v>15.83</c:v>
                </c:pt>
                <c:pt idx="8">
                  <c:v>#N/A</c:v>
                </c:pt>
                <c:pt idx="9">
                  <c:v>12.14</c:v>
                </c:pt>
              </c:numCache>
            </c:numRef>
          </c:val>
          <c:extLst>
            <c:ext xmlns:c16="http://schemas.microsoft.com/office/drawing/2014/chart" uri="{C3380CC4-5D6E-409C-BE32-E72D297353CC}">
              <c16:uniqueId val="{00000009-4203-4968-9C56-AD9BD645B9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1168</c:v>
                </c:pt>
                <c:pt idx="5">
                  <c:v>1184</c:v>
                </c:pt>
                <c:pt idx="8">
                  <c:v>1223</c:v>
                </c:pt>
                <c:pt idx="11">
                  <c:v>1261</c:v>
                </c:pt>
                <c:pt idx="14">
                  <c:v>1167</c:v>
                </c:pt>
              </c:numCache>
            </c:numRef>
          </c:val>
          <c:extLst>
            <c:ext xmlns:c16="http://schemas.microsoft.com/office/drawing/2014/chart" uri="{C3380CC4-5D6E-409C-BE32-E72D297353CC}">
              <c16:uniqueId val="{00000000-E1F7-451E-9CAC-4D02856DB2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F7-451E-9CAC-4D02856DB2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99</c:v>
                </c:pt>
                <c:pt idx="3">
                  <c:v>47</c:v>
                </c:pt>
                <c:pt idx="6">
                  <c:v>47</c:v>
                </c:pt>
                <c:pt idx="9">
                  <c:v>47</c:v>
                </c:pt>
                <c:pt idx="12">
                  <c:v>46</c:v>
                </c:pt>
              </c:numCache>
            </c:numRef>
          </c:val>
          <c:extLst>
            <c:ext xmlns:c16="http://schemas.microsoft.com/office/drawing/2014/chart" uri="{C3380CC4-5D6E-409C-BE32-E72D297353CC}">
              <c16:uniqueId val="{00000002-E1F7-451E-9CAC-4D02856DB2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46</c:v>
                </c:pt>
                <c:pt idx="6">
                  <c:v>87</c:v>
                </c:pt>
                <c:pt idx="9">
                  <c:v>113</c:v>
                </c:pt>
                <c:pt idx="12">
                  <c:v>111</c:v>
                </c:pt>
              </c:numCache>
            </c:numRef>
          </c:val>
          <c:extLst>
            <c:ext xmlns:c16="http://schemas.microsoft.com/office/drawing/2014/chart" uri="{C3380CC4-5D6E-409C-BE32-E72D297353CC}">
              <c16:uniqueId val="{00000003-E1F7-451E-9CAC-4D02856DB2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298</c:v>
                </c:pt>
                <c:pt idx="3">
                  <c:v>305</c:v>
                </c:pt>
                <c:pt idx="6">
                  <c:v>333</c:v>
                </c:pt>
                <c:pt idx="9">
                  <c:v>344</c:v>
                </c:pt>
                <c:pt idx="12">
                  <c:v>352</c:v>
                </c:pt>
              </c:numCache>
            </c:numRef>
          </c:val>
          <c:extLst>
            <c:ext xmlns:c16="http://schemas.microsoft.com/office/drawing/2014/chart" uri="{C3380CC4-5D6E-409C-BE32-E72D297353CC}">
              <c16:uniqueId val="{00000004-E1F7-451E-9CAC-4D02856DB2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F7-451E-9CAC-4D02856DB2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F7-451E-9CAC-4D02856DB2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1201</c:v>
                </c:pt>
                <c:pt idx="3">
                  <c:v>1314</c:v>
                </c:pt>
                <c:pt idx="6">
                  <c:v>1275</c:v>
                </c:pt>
                <c:pt idx="9">
                  <c:v>1149</c:v>
                </c:pt>
                <c:pt idx="12">
                  <c:v>1101</c:v>
                </c:pt>
              </c:numCache>
            </c:numRef>
          </c:val>
          <c:extLst>
            <c:ext xmlns:c16="http://schemas.microsoft.com/office/drawing/2014/chart" uri="{C3380CC4-5D6E-409C-BE32-E72D297353CC}">
              <c16:uniqueId val="{00000007-E1F7-451E-9CAC-4D02856DB2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440</c:v>
                </c:pt>
                <c:pt idx="2">
                  <c:v>#N/A</c:v>
                </c:pt>
                <c:pt idx="3">
                  <c:v>#N/A</c:v>
                </c:pt>
                <c:pt idx="4">
                  <c:v>528</c:v>
                </c:pt>
                <c:pt idx="5">
                  <c:v>#N/A</c:v>
                </c:pt>
                <c:pt idx="6">
                  <c:v>#N/A</c:v>
                </c:pt>
                <c:pt idx="7">
                  <c:v>519</c:v>
                </c:pt>
                <c:pt idx="8">
                  <c:v>#N/A</c:v>
                </c:pt>
                <c:pt idx="9">
                  <c:v>#N/A</c:v>
                </c:pt>
                <c:pt idx="10">
                  <c:v>392</c:v>
                </c:pt>
                <c:pt idx="11">
                  <c:v>#N/A</c:v>
                </c:pt>
                <c:pt idx="12">
                  <c:v>#N/A</c:v>
                </c:pt>
                <c:pt idx="13">
                  <c:v>443</c:v>
                </c:pt>
                <c:pt idx="14">
                  <c:v>#N/A</c:v>
                </c:pt>
              </c:numCache>
            </c:numRef>
          </c:val>
          <c:smooth val="0"/>
          <c:extLst>
            <c:ext xmlns:c16="http://schemas.microsoft.com/office/drawing/2014/chart" uri="{C3380CC4-5D6E-409C-BE32-E72D297353CC}">
              <c16:uniqueId val="{00000008-E1F7-451E-9CAC-4D02856DB2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11985</c:v>
                </c:pt>
                <c:pt idx="5">
                  <c:v>11885</c:v>
                </c:pt>
                <c:pt idx="8">
                  <c:v>11462</c:v>
                </c:pt>
                <c:pt idx="11">
                  <c:v>11041</c:v>
                </c:pt>
                <c:pt idx="14">
                  <c:v>11392</c:v>
                </c:pt>
              </c:numCache>
            </c:numRef>
          </c:val>
          <c:extLst>
            <c:ext xmlns:c16="http://schemas.microsoft.com/office/drawing/2014/chart" uri="{C3380CC4-5D6E-409C-BE32-E72D297353CC}">
              <c16:uniqueId val="{00000000-8407-4417-BBC3-2FB77F6C20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2994</c:v>
                </c:pt>
                <c:pt idx="5">
                  <c:v>2988</c:v>
                </c:pt>
                <c:pt idx="8">
                  <c:v>2907</c:v>
                </c:pt>
                <c:pt idx="11">
                  <c:v>2488</c:v>
                </c:pt>
                <c:pt idx="14">
                  <c:v>1774</c:v>
                </c:pt>
              </c:numCache>
            </c:numRef>
          </c:val>
          <c:extLst>
            <c:ext xmlns:c16="http://schemas.microsoft.com/office/drawing/2014/chart" uri="{C3380CC4-5D6E-409C-BE32-E72D297353CC}">
              <c16:uniqueId val="{00000001-8407-4417-BBC3-2FB77F6C20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4078</c:v>
                </c:pt>
                <c:pt idx="5">
                  <c:v>4526</c:v>
                </c:pt>
                <c:pt idx="8">
                  <c:v>4997</c:v>
                </c:pt>
                <c:pt idx="11">
                  <c:v>4906</c:v>
                </c:pt>
                <c:pt idx="14">
                  <c:v>5210</c:v>
                </c:pt>
              </c:numCache>
            </c:numRef>
          </c:val>
          <c:extLst>
            <c:ext xmlns:c16="http://schemas.microsoft.com/office/drawing/2014/chart" uri="{C3380CC4-5D6E-409C-BE32-E72D297353CC}">
              <c16:uniqueId val="{00000002-8407-4417-BBC3-2FB77F6C20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07-4417-BBC3-2FB77F6C20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07-4417-BBC3-2FB77F6C20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07-4417-BBC3-2FB77F6C20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2305</c:v>
                </c:pt>
                <c:pt idx="3">
                  <c:v>2258</c:v>
                </c:pt>
                <c:pt idx="6">
                  <c:v>2084</c:v>
                </c:pt>
                <c:pt idx="9">
                  <c:v>2071</c:v>
                </c:pt>
                <c:pt idx="12">
                  <c:v>2000</c:v>
                </c:pt>
              </c:numCache>
            </c:numRef>
          </c:val>
          <c:extLst>
            <c:ext xmlns:c16="http://schemas.microsoft.com/office/drawing/2014/chart" uri="{C3380CC4-5D6E-409C-BE32-E72D297353CC}">
              <c16:uniqueId val="{00000006-8407-4417-BBC3-2FB77F6C20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1303</c:v>
                </c:pt>
                <c:pt idx="3">
                  <c:v>1265</c:v>
                </c:pt>
                <c:pt idx="6">
                  <c:v>1138</c:v>
                </c:pt>
                <c:pt idx="9">
                  <c:v>1067</c:v>
                </c:pt>
                <c:pt idx="12">
                  <c:v>1049</c:v>
                </c:pt>
              </c:numCache>
            </c:numRef>
          </c:val>
          <c:extLst>
            <c:ext xmlns:c16="http://schemas.microsoft.com/office/drawing/2014/chart" uri="{C3380CC4-5D6E-409C-BE32-E72D297353CC}">
              <c16:uniqueId val="{00000007-8407-4417-BBC3-2FB77F6C20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3751</c:v>
                </c:pt>
                <c:pt idx="3">
                  <c:v>4000</c:v>
                </c:pt>
                <c:pt idx="6">
                  <c:v>4376</c:v>
                </c:pt>
                <c:pt idx="9">
                  <c:v>4393</c:v>
                </c:pt>
                <c:pt idx="12">
                  <c:v>4439</c:v>
                </c:pt>
              </c:numCache>
            </c:numRef>
          </c:val>
          <c:extLst>
            <c:ext xmlns:c16="http://schemas.microsoft.com/office/drawing/2014/chart" uri="{C3380CC4-5D6E-409C-BE32-E72D297353CC}">
              <c16:uniqueId val="{00000008-8407-4417-BBC3-2FB77F6C20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357</c:v>
                </c:pt>
                <c:pt idx="3">
                  <c:v>281</c:v>
                </c:pt>
                <c:pt idx="6">
                  <c:v>209</c:v>
                </c:pt>
                <c:pt idx="9">
                  <c:v>135</c:v>
                </c:pt>
                <c:pt idx="12">
                  <c:v>89</c:v>
                </c:pt>
              </c:numCache>
            </c:numRef>
          </c:val>
          <c:extLst>
            <c:ext xmlns:c16="http://schemas.microsoft.com/office/drawing/2014/chart" uri="{C3380CC4-5D6E-409C-BE32-E72D297353CC}">
              <c16:uniqueId val="{00000009-8407-4417-BBC3-2FB77F6C20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17217</c:v>
                </c:pt>
                <c:pt idx="3">
                  <c:v>16426</c:v>
                </c:pt>
                <c:pt idx="6">
                  <c:v>14922</c:v>
                </c:pt>
                <c:pt idx="9">
                  <c:v>13432</c:v>
                </c:pt>
                <c:pt idx="12">
                  <c:v>12299</c:v>
                </c:pt>
              </c:numCache>
            </c:numRef>
          </c:val>
          <c:extLst>
            <c:ext xmlns:c16="http://schemas.microsoft.com/office/drawing/2014/chart" uri="{C3380CC4-5D6E-409C-BE32-E72D297353CC}">
              <c16:uniqueId val="{0000000A-8407-4417-BBC3-2FB77F6C20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5876</c:v>
                </c:pt>
                <c:pt idx="2">
                  <c:v>#N/A</c:v>
                </c:pt>
                <c:pt idx="3">
                  <c:v>#N/A</c:v>
                </c:pt>
                <c:pt idx="4">
                  <c:v>4832</c:v>
                </c:pt>
                <c:pt idx="5">
                  <c:v>#N/A</c:v>
                </c:pt>
                <c:pt idx="6">
                  <c:v>#N/A</c:v>
                </c:pt>
                <c:pt idx="7">
                  <c:v>3361</c:v>
                </c:pt>
                <c:pt idx="8">
                  <c:v>#N/A</c:v>
                </c:pt>
                <c:pt idx="9">
                  <c:v>#N/A</c:v>
                </c:pt>
                <c:pt idx="10">
                  <c:v>2662</c:v>
                </c:pt>
                <c:pt idx="11">
                  <c:v>#N/A</c:v>
                </c:pt>
                <c:pt idx="12">
                  <c:v>#N/A</c:v>
                </c:pt>
                <c:pt idx="13">
                  <c:v>1500</c:v>
                </c:pt>
                <c:pt idx="14">
                  <c:v>#N/A</c:v>
                </c:pt>
              </c:numCache>
            </c:numRef>
          </c:val>
          <c:smooth val="0"/>
          <c:extLst>
            <c:ext xmlns:c16="http://schemas.microsoft.com/office/drawing/2014/chart" uri="{C3380CC4-5D6E-409C-BE32-E72D297353CC}">
              <c16:uniqueId val="{0000000B-8407-4417-BBC3-2FB77F6C20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1555</c:v>
                </c:pt>
                <c:pt idx="1">
                  <c:v>1610</c:v>
                </c:pt>
                <c:pt idx="2">
                  <c:v>1610</c:v>
                </c:pt>
              </c:numCache>
            </c:numRef>
          </c:val>
          <c:extLst>
            <c:ext xmlns:c16="http://schemas.microsoft.com/office/drawing/2014/chart" uri="{C3380CC4-5D6E-409C-BE32-E72D297353CC}">
              <c16:uniqueId val="{00000000-D0FA-4BCE-B093-96BC3E7595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402</c:v>
                </c:pt>
                <c:pt idx="1">
                  <c:v>178</c:v>
                </c:pt>
                <c:pt idx="2">
                  <c:v>128</c:v>
                </c:pt>
              </c:numCache>
            </c:numRef>
          </c:val>
          <c:extLst>
            <c:ext xmlns:c16="http://schemas.microsoft.com/office/drawing/2014/chart" uri="{C3380CC4-5D6E-409C-BE32-E72D297353CC}">
              <c16:uniqueId val="{00000001-D0FA-4BCE-B093-96BC3E7595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1500</c:v>
                </c:pt>
                <c:pt idx="1">
                  <c:v>1460</c:v>
                </c:pt>
                <c:pt idx="2">
                  <c:v>1691</c:v>
                </c:pt>
              </c:numCache>
            </c:numRef>
          </c:val>
          <c:extLst>
            <c:ext xmlns:c16="http://schemas.microsoft.com/office/drawing/2014/chart" uri="{C3380CC4-5D6E-409C-BE32-E72D297353CC}">
              <c16:uniqueId val="{00000002-D0FA-4BCE-B093-96BC3E7595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27,864
240.93
21,166,238
19,979,907
1,025,161
8,442,470
12,298,754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ポイント上回った。今後も本市の最重要課題である人口減少対策等に継続的に取り組むことができるよう、市税などの自主財源の確保に努め、持続可能な財政運営の基盤確立に努める。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ポイント改善し、類似団体内平均値との比較でも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ポイント下回った。今後、人口減少等による市税・普通交付税の減等が見込まれる一方で、職員の定年延長や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処遇改善等による人件費の増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、金利上昇による公債費の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義務的経費の増が見込まれることから、財政構造の弾力性を保つため、不断に業務改善等の取組を進める必要がある。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59</xdr:row>
      <xdr:rowOff>155484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155484</xdr:rowOff>
    </xdr:from>
    <xdr:to>
      <xdr:col>19</xdr:col>
      <xdr:colOff>133350</xdr:colOff>
      <xdr:row>60</xdr:row>
      <xdr:rowOff>11612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710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11612</xdr:rowOff>
    </xdr:from>
    <xdr:to>
      <xdr:col>15</xdr:col>
      <xdr:colOff>82550</xdr:colOff>
      <xdr:row>60</xdr:row>
      <xdr:rowOff>104684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861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60</xdr:row>
      <xdr:rowOff>166733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916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101237</xdr:rowOff>
    </xdr:from>
    <xdr:to>
      <xdr:col>23</xdr:col>
      <xdr:colOff>184150</xdr:colOff>
      <xdr:row>60</xdr:row>
      <xdr:rowOff>31387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117764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132262</xdr:rowOff>
    </xdr:from>
    <xdr:to>
      <xdr:col>15</xdr:col>
      <xdr:colOff>133350</xdr:colOff>
      <xdr:row>60</xdr:row>
      <xdr:rowOff>62412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47189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53884</xdr:rowOff>
    </xdr:from>
    <xdr:to>
      <xdr:col>11</xdr:col>
      <xdr:colOff>82550</xdr:colOff>
      <xdr:row>60</xdr:row>
      <xdr:rowOff>155484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140261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115933</xdr:rowOff>
    </xdr:from>
    <xdr:to>
      <xdr:col>7</xdr:col>
      <xdr:colOff>31750</xdr:colOff>
      <xdr:row>61</xdr:row>
      <xdr:rowOff>46083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会計年度任用職員の報酬等、人件費が増となった一方で、新型コロナワクチン接種に係る予約管理業務委託料、キャッシュレス決済ポイント還元事業に伴う委託料など、物件費が減とな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人口一人あたりの決算額は前年度より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47,899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職員の定年延長や物価高騰などにより、人件費や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は上昇することが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事務事業の見直しや効率化等を進めることで人件費・物件費の抑制に努めていく必要がある。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143120</xdr:rowOff>
    </xdr:from>
    <xdr:to>
      <xdr:col>23</xdr:col>
      <xdr:colOff>133350</xdr:colOff>
      <xdr:row>82</xdr:row>
      <xdr:rowOff>145435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02020"/>
          <a:ext cx="8382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70844</xdr:rowOff>
    </xdr:from>
    <xdr:to>
      <xdr:col>19</xdr:col>
      <xdr:colOff>133350</xdr:colOff>
      <xdr:row>82</xdr:row>
      <xdr:rowOff>145435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9744"/>
          <a:ext cx="889000" cy="7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29314</xdr:rowOff>
    </xdr:from>
    <xdr:to>
      <xdr:col>15</xdr:col>
      <xdr:colOff>82550</xdr:colOff>
      <xdr:row>82</xdr:row>
      <xdr:rowOff>70844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88214"/>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150295</xdr:rowOff>
    </xdr:from>
    <xdr:to>
      <xdr:col>11</xdr:col>
      <xdr:colOff>31750</xdr:colOff>
      <xdr:row>82</xdr:row>
      <xdr:rowOff>29314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7745"/>
          <a:ext cx="8890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92320</xdr:rowOff>
    </xdr:from>
    <xdr:to>
      <xdr:col>23</xdr:col>
      <xdr:colOff>184150</xdr:colOff>
      <xdr:row>83</xdr:row>
      <xdr:rowOff>22470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64397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94635</xdr:rowOff>
    </xdr:from>
    <xdr:to>
      <xdr:col>19</xdr:col>
      <xdr:colOff>184150</xdr:colOff>
      <xdr:row>83</xdr:row>
      <xdr:rowOff>24785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9562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3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20044</xdr:rowOff>
    </xdr:from>
    <xdr:to>
      <xdr:col>15</xdr:col>
      <xdr:colOff>133350</xdr:colOff>
      <xdr:row>82</xdr:row>
      <xdr:rowOff>121644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106421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149964</xdr:rowOff>
    </xdr:from>
    <xdr:to>
      <xdr:col>11</xdr:col>
      <xdr:colOff>82550</xdr:colOff>
      <xdr:row>82</xdr:row>
      <xdr:rowOff>80114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64891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2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99495</xdr:rowOff>
    </xdr:from>
    <xdr:to>
      <xdr:col>7</xdr:col>
      <xdr:colOff>31750</xdr:colOff>
      <xdr:row>82</xdr:row>
      <xdr:rowOff>29645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39822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5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1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731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144938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から変わらず人口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人下回っている。今後も定員適正化計画を基に、効率的な人員の配置に努める。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129159</xdr:rowOff>
    </xdr:from>
    <xdr:to>
      <xdr:col>81</xdr:col>
      <xdr:colOff>44450</xdr:colOff>
      <xdr:row>60</xdr:row>
      <xdr:rowOff>129159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161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111464</xdr:rowOff>
    </xdr:from>
    <xdr:to>
      <xdr:col>77</xdr:col>
      <xdr:colOff>44450</xdr:colOff>
      <xdr:row>60</xdr:row>
      <xdr:rowOff>129159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8464"/>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98594</xdr:rowOff>
    </xdr:from>
    <xdr:to>
      <xdr:col>72</xdr:col>
      <xdr:colOff>203200</xdr:colOff>
      <xdr:row>60</xdr:row>
      <xdr:rowOff>111464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8559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98594</xdr:rowOff>
    </xdr:from>
    <xdr:to>
      <xdr:col>68</xdr:col>
      <xdr:colOff>152400</xdr:colOff>
      <xdr:row>60</xdr:row>
      <xdr:rowOff>105833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855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78359</xdr:rowOff>
    </xdr:from>
    <xdr:to>
      <xdr:col>81</xdr:col>
      <xdr:colOff>95250</xdr:colOff>
      <xdr:row>61</xdr:row>
      <xdr:rowOff>8509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94886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78359</xdr:rowOff>
    </xdr:from>
    <xdr:to>
      <xdr:col>77</xdr:col>
      <xdr:colOff>95250</xdr:colOff>
      <xdr:row>61</xdr:row>
      <xdr:rowOff>8509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18686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34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60664</xdr:rowOff>
    </xdr:from>
    <xdr:to>
      <xdr:col>73</xdr:col>
      <xdr:colOff>44450</xdr:colOff>
      <xdr:row>60</xdr:row>
      <xdr:rowOff>162264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47794</xdr:rowOff>
    </xdr:from>
    <xdr:to>
      <xdr:col>68</xdr:col>
      <xdr:colOff>203200</xdr:colOff>
      <xdr:row>60</xdr:row>
      <xdr:rowOff>149394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159571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ポイント下回った。今後も計画的な繰上償還の実施などを通して、公債費負担の抑制に努める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127106</xdr:rowOff>
    </xdr:from>
    <xdr:to>
      <xdr:col>81</xdr:col>
      <xdr:colOff>44450</xdr:colOff>
      <xdr:row>36</xdr:row>
      <xdr:rowOff>137160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9930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145203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0936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145203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17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145203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76306</xdr:rowOff>
    </xdr:from>
    <xdr:to>
      <xdr:col>81</xdr:col>
      <xdr:colOff>95250</xdr:colOff>
      <xdr:row>37</xdr:row>
      <xdr:rowOff>6456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92833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86360</xdr:rowOff>
    </xdr:from>
    <xdr:to>
      <xdr:col>77</xdr:col>
      <xdr:colOff>95250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26687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92392</xdr:rowOff>
    </xdr:from>
    <xdr:to>
      <xdr:col>64</xdr:col>
      <xdr:colOff>152400</xdr:colOff>
      <xdr:row>37</xdr:row>
      <xdr:rowOff>22542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32719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市債の計画的な発行と償還、剰余金等を活用した繰上償還等によって市債残高が前年度より減少（▲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ポイント上回っていることから、引き続き、基金への積立・市債残高の縮減等による将来負担の軽減に努める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131233</xdr:rowOff>
    </xdr:from>
    <xdr:to>
      <xdr:col>81</xdr:col>
      <xdr:colOff>44450</xdr:colOff>
      <xdr:row>15</xdr:row>
      <xdr:rowOff>88477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315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88477</xdr:rowOff>
    </xdr:from>
    <xdr:to>
      <xdr:col>77</xdr:col>
      <xdr:colOff>44450</xdr:colOff>
      <xdr:row>15</xdr:row>
      <xdr:rowOff>152019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60227"/>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152019</xdr:rowOff>
    </xdr:from>
    <xdr:to>
      <xdr:col>72</xdr:col>
      <xdr:colOff>203200</xdr:colOff>
      <xdr:row>16</xdr:row>
      <xdr:rowOff>164761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23769"/>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164761</xdr:rowOff>
    </xdr:from>
    <xdr:to>
      <xdr:col>68</xdr:col>
      <xdr:colOff>152400</xdr:colOff>
      <xdr:row>17</xdr:row>
      <xdr:rowOff>134070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0796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52510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37677</xdr:rowOff>
    </xdr:from>
    <xdr:to>
      <xdr:col>77</xdr:col>
      <xdr:colOff>95250</xdr:colOff>
      <xdr:row>15</xdr:row>
      <xdr:rowOff>139277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101219</xdr:rowOff>
    </xdr:from>
    <xdr:to>
      <xdr:col>73</xdr:col>
      <xdr:colOff>44450</xdr:colOff>
      <xdr:row>16</xdr:row>
      <xdr:rowOff>31369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83270</xdr:rowOff>
    </xdr:from>
    <xdr:to>
      <xdr:col>64</xdr:col>
      <xdr:colOff>152400</xdr:colOff>
      <xdr:row>18</xdr:row>
      <xdr:rowOff>13420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169647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8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27,864
240.93
21,166,238
19,979,907
1,025,161
8,442,470
12,298,754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年度の人件費に係る経常収支比率は、前年度と比較し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ポイント上回った。類似団体との比較で高い状態が続いているが、広域の事務組合等によらず、市単独で消防組織を有していることが主な要因である。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9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年度の物件費に係る経常収支比率は、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市営予約制乗合タクシー運行業務委託料の増などにより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2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年度の扶助費に係る経常収支比率は前年度より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高齢化率が高いことから、今後も高齢者福祉費等の増加に伴う比率の上昇が見込まれる。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4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年度のその他に係る経常収支比率は、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に対する繰出金の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ポイント上回っており、高い傾向が続いている。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1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関係団体に対する各種負担金の減などにより、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ポイント下回った。これは、市単独で消防組織を有するなど、一部事務組合への負担金が類似団体と比較して少ないことが要因と考えられる。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年度の公債費に係る経常収支比率は、償還元金の減などにより、前年度との比較では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ポイント減少し、類似団体内平均値との比較では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引き続き、投資的事業の厳選や借入額と返済額のバランスを考慮した財政運営に努めることで、比率の抑制を図る。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56515</xdr:rowOff>
    </xdr:from>
    <xdr:to>
      <xdr:col>24</xdr:col>
      <xdr:colOff>25400</xdr:colOff>
      <xdr:row>74</xdr:row>
      <xdr:rowOff>60325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438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60325</xdr:rowOff>
    </xdr:from>
    <xdr:to>
      <xdr:col>19</xdr:col>
      <xdr:colOff>187325</xdr:colOff>
      <xdr:row>74</xdr:row>
      <xdr:rowOff>90805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47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117475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781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117475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91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xdr:rowOff>
    </xdr:from>
    <xdr:to>
      <xdr:col>20</xdr:col>
      <xdr:colOff>38100</xdr:colOff>
      <xdr:row>74</xdr:row>
      <xdr:rowOff>111125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121302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40005</xdr:rowOff>
    </xdr:from>
    <xdr:to>
      <xdr:col>15</xdr:col>
      <xdr:colOff>149225</xdr:colOff>
      <xdr:row>74</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151782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66675</xdr:rowOff>
    </xdr:from>
    <xdr:to>
      <xdr:col>11</xdr:col>
      <xdr:colOff>60325</xdr:colOff>
      <xdr:row>74</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7002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ポイント上回った。人件費・物件費をはじめ、経常経費の見直しを進め、比率の改善を進める必要がある。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8128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40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26415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140715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99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98937</xdr:rowOff>
    </xdr:from>
    <xdr:to>
      <xdr:col>29</xdr:col>
      <xdr:colOff>127000</xdr:colOff>
      <xdr:row>18</xdr:row>
      <xdr:rowOff>132378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2662"/>
          <a:ext cx="647700" cy="3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132378</xdr:rowOff>
    </xdr:from>
    <xdr:to>
      <xdr:col>26</xdr:col>
      <xdr:colOff>50800</xdr:colOff>
      <xdr:row>18</xdr:row>
      <xdr:rowOff>158678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6103"/>
          <a:ext cx="698500" cy="26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155335</xdr:rowOff>
    </xdr:from>
    <xdr:to>
      <xdr:col>22</xdr:col>
      <xdr:colOff>114300</xdr:colOff>
      <xdr:row>18</xdr:row>
      <xdr:rowOff>158678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9060"/>
          <a:ext cx="698500" cy="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155335</xdr:rowOff>
    </xdr:from>
    <xdr:to>
      <xdr:col>18</xdr:col>
      <xdr:colOff>177800</xdr:colOff>
      <xdr:row>18</xdr:row>
      <xdr:rowOff>161497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9060"/>
          <a:ext cx="698500" cy="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48137</xdr:rowOff>
    </xdr:from>
    <xdr:to>
      <xdr:col>29</xdr:col>
      <xdr:colOff>177800</xdr:colOff>
      <xdr:row>18</xdr:row>
      <xdr:rowOff>149737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20214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81578</xdr:rowOff>
    </xdr:from>
    <xdr:to>
      <xdr:col>26</xdr:col>
      <xdr:colOff>101600</xdr:colOff>
      <xdr:row>19</xdr:row>
      <xdr:rowOff>11728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107878</xdr:rowOff>
    </xdr:from>
    <xdr:to>
      <xdr:col>22</xdr:col>
      <xdr:colOff>165100</xdr:colOff>
      <xdr:row>19</xdr:row>
      <xdr:rowOff>38028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22805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104535</xdr:rowOff>
    </xdr:from>
    <xdr:to>
      <xdr:col>19</xdr:col>
      <xdr:colOff>38100</xdr:colOff>
      <xdr:row>19</xdr:row>
      <xdr:rowOff>34685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19462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110697</xdr:rowOff>
    </xdr:from>
    <xdr:to>
      <xdr:col>15</xdr:col>
      <xdr:colOff>101600</xdr:colOff>
      <xdr:row>19</xdr:row>
      <xdr:rowOff>40847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25624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91796</xdr:rowOff>
    </xdr:from>
    <xdr:to>
      <xdr:col>29</xdr:col>
      <xdr:colOff>127000</xdr:colOff>
      <xdr:row>38</xdr:row>
      <xdr:rowOff>98565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59396"/>
          <a:ext cx="647700" cy="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85189</xdr:rowOff>
    </xdr:from>
    <xdr:to>
      <xdr:col>26</xdr:col>
      <xdr:colOff>50800</xdr:colOff>
      <xdr:row>38</xdr:row>
      <xdr:rowOff>98565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52789"/>
          <a:ext cx="698500" cy="1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84899</xdr:rowOff>
    </xdr:from>
    <xdr:to>
      <xdr:col>22</xdr:col>
      <xdr:colOff>114300</xdr:colOff>
      <xdr:row>38</xdr:row>
      <xdr:rowOff>85189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52499"/>
          <a:ext cx="698500" cy="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84899</xdr:rowOff>
    </xdr:from>
    <xdr:to>
      <xdr:col>18</xdr:col>
      <xdr:colOff>177800</xdr:colOff>
      <xdr:row>38</xdr:row>
      <xdr:rowOff>95375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52499"/>
          <a:ext cx="698500" cy="1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40996</xdr:rowOff>
    </xdr:from>
    <xdr:to>
      <xdr:col>29</xdr:col>
      <xdr:colOff>177800</xdr:colOff>
      <xdr:row>38</xdr:row>
      <xdr:rowOff>142596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0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302762</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47765</xdr:rowOff>
    </xdr:from>
    <xdr:to>
      <xdr:col>26</xdr:col>
      <xdr:colOff>101600</xdr:colOff>
      <xdr:row>38</xdr:row>
      <xdr:rowOff>149365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134142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0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34389</xdr:rowOff>
    </xdr:from>
    <xdr:to>
      <xdr:col>22</xdr:col>
      <xdr:colOff>165100</xdr:colOff>
      <xdr:row>38</xdr:row>
      <xdr:rowOff>135989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1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120766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34099</xdr:rowOff>
    </xdr:from>
    <xdr:to>
      <xdr:col>19</xdr:col>
      <xdr:colOff>38100</xdr:colOff>
      <xdr:row>38</xdr:row>
      <xdr:rowOff>135699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0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120476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44575</xdr:rowOff>
    </xdr:from>
    <xdr:to>
      <xdr:col>15</xdr:col>
      <xdr:colOff>101600</xdr:colOff>
      <xdr:row>38</xdr:row>
      <xdr:rowOff>146175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1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130952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9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27,864
240.93
21,166,238
19,979,907
1,025,161
8,442,470
12,298,754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19424</xdr:rowOff>
    </xdr:from>
    <xdr:to>
      <xdr:col>24</xdr:col>
      <xdr:colOff>63500</xdr:colOff>
      <xdr:row>37</xdr:row>
      <xdr:rowOff>45952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3074"/>
          <a:ext cx="838200" cy="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45952</xdr:rowOff>
    </xdr:from>
    <xdr:to>
      <xdr:col>19</xdr:col>
      <xdr:colOff>177800</xdr:colOff>
      <xdr:row>37</xdr:row>
      <xdr:rowOff>74342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9602"/>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65492</xdr:rowOff>
    </xdr:from>
    <xdr:to>
      <xdr:col>15</xdr:col>
      <xdr:colOff>50800</xdr:colOff>
      <xdr:row>37</xdr:row>
      <xdr:rowOff>74342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09142"/>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65492</xdr:rowOff>
    </xdr:from>
    <xdr:to>
      <xdr:col>10</xdr:col>
      <xdr:colOff>114300</xdr:colOff>
      <xdr:row>37</xdr:row>
      <xdr:rowOff>113052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09142"/>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140074</xdr:rowOff>
    </xdr:from>
    <xdr:to>
      <xdr:col>24</xdr:col>
      <xdr:colOff>114300</xdr:colOff>
      <xdr:row>37</xdr:row>
      <xdr:rowOff>70224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166602</xdr:rowOff>
    </xdr:from>
    <xdr:to>
      <xdr:col>20</xdr:col>
      <xdr:colOff>38100</xdr:colOff>
      <xdr:row>37</xdr:row>
      <xdr:rowOff>96752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23542</xdr:rowOff>
    </xdr:from>
    <xdr:to>
      <xdr:col>15</xdr:col>
      <xdr:colOff>101600</xdr:colOff>
      <xdr:row>37</xdr:row>
      <xdr:rowOff>125142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116269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14692</xdr:rowOff>
    </xdr:from>
    <xdr:to>
      <xdr:col>10</xdr:col>
      <xdr:colOff>165100</xdr:colOff>
      <xdr:row>37</xdr:row>
      <xdr:rowOff>116292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107419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62252</xdr:rowOff>
    </xdr:from>
    <xdr:to>
      <xdr:col>6</xdr:col>
      <xdr:colOff>38100</xdr:colOff>
      <xdr:row>37</xdr:row>
      <xdr:rowOff>163852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154979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61797</xdr:rowOff>
    </xdr:from>
    <xdr:to>
      <xdr:col>24</xdr:col>
      <xdr:colOff>63500</xdr:colOff>
      <xdr:row>57</xdr:row>
      <xdr:rowOff>68790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34447"/>
          <a:ext cx="8382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61797</xdr:rowOff>
    </xdr:from>
    <xdr:to>
      <xdr:col>19</xdr:col>
      <xdr:colOff>177800</xdr:colOff>
      <xdr:row>57</xdr:row>
      <xdr:rowOff>151698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34447"/>
          <a:ext cx="889000" cy="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151698</xdr:rowOff>
    </xdr:from>
    <xdr:to>
      <xdr:col>15</xdr:col>
      <xdr:colOff>50800</xdr:colOff>
      <xdr:row>58</xdr:row>
      <xdr:rowOff>16734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4348"/>
          <a:ext cx="889000" cy="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16734</xdr:rowOff>
    </xdr:from>
    <xdr:to>
      <xdr:col>10</xdr:col>
      <xdr:colOff>114300</xdr:colOff>
      <xdr:row>58</xdr:row>
      <xdr:rowOff>57551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0834"/>
          <a:ext cx="889000" cy="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17990</xdr:rowOff>
    </xdr:from>
    <xdr:to>
      <xdr:col>24</xdr:col>
      <xdr:colOff>114300</xdr:colOff>
      <xdr:row>57</xdr:row>
      <xdr:rowOff>119590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40867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4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10997</xdr:rowOff>
    </xdr:from>
    <xdr:to>
      <xdr:col>20</xdr:col>
      <xdr:colOff>38100</xdr:colOff>
      <xdr:row>57</xdr:row>
      <xdr:rowOff>112597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129124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100898</xdr:rowOff>
    </xdr:from>
    <xdr:to>
      <xdr:col>15</xdr:col>
      <xdr:colOff>101600</xdr:colOff>
      <xdr:row>58</xdr:row>
      <xdr:rowOff>31048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4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137384</xdr:rowOff>
    </xdr:from>
    <xdr:to>
      <xdr:col>10</xdr:col>
      <xdr:colOff>165100</xdr:colOff>
      <xdr:row>58</xdr:row>
      <xdr:rowOff>67534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84061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6751</xdr:rowOff>
    </xdr:from>
    <xdr:to>
      <xdr:col>6</xdr:col>
      <xdr:colOff>38100</xdr:colOff>
      <xdr:row>58</xdr:row>
      <xdr:rowOff>108351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99478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59347</xdr:rowOff>
    </xdr:from>
    <xdr:to>
      <xdr:col>24</xdr:col>
      <xdr:colOff>63500</xdr:colOff>
      <xdr:row>78</xdr:row>
      <xdr:rowOff>67653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244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110458</xdr:rowOff>
    </xdr:from>
    <xdr:to>
      <xdr:col>19</xdr:col>
      <xdr:colOff>177800</xdr:colOff>
      <xdr:row>78</xdr:row>
      <xdr:rowOff>59347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12108"/>
          <a:ext cx="889000" cy="1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110458</xdr:rowOff>
    </xdr:from>
    <xdr:to>
      <xdr:col>15</xdr:col>
      <xdr:colOff>50800</xdr:colOff>
      <xdr:row>78</xdr:row>
      <xdr:rowOff>39269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2108"/>
          <a:ext cx="889000" cy="10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39269</xdr:rowOff>
    </xdr:from>
    <xdr:to>
      <xdr:col>10</xdr:col>
      <xdr:colOff>114300</xdr:colOff>
      <xdr:row>78</xdr:row>
      <xdr:rowOff>106935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2369"/>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16853</xdr:rowOff>
    </xdr:from>
    <xdr:to>
      <xdr:col>24</xdr:col>
      <xdr:colOff>114300</xdr:colOff>
      <xdr:row>78</xdr:row>
      <xdr:rowOff>118453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8547</xdr:rowOff>
    </xdr:from>
    <xdr:to>
      <xdr:col>20</xdr:col>
      <xdr:colOff>38100</xdr:colOff>
      <xdr:row>78</xdr:row>
      <xdr:rowOff>110147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101274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59658</xdr:rowOff>
    </xdr:from>
    <xdr:to>
      <xdr:col>15</xdr:col>
      <xdr:colOff>101600</xdr:colOff>
      <xdr:row>77</xdr:row>
      <xdr:rowOff>161258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6335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159919</xdr:rowOff>
    </xdr:from>
    <xdr:to>
      <xdr:col>10</xdr:col>
      <xdr:colOff>165100</xdr:colOff>
      <xdr:row>78</xdr:row>
      <xdr:rowOff>90069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81196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56135</xdr:rowOff>
    </xdr:from>
    <xdr:to>
      <xdr:col>6</xdr:col>
      <xdr:colOff>38100</xdr:colOff>
      <xdr:row>78</xdr:row>
      <xdr:rowOff>157735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148862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9398</xdr:rowOff>
    </xdr:from>
    <xdr:to>
      <xdr:col>24</xdr:col>
      <xdr:colOff>63500</xdr:colOff>
      <xdr:row>97</xdr:row>
      <xdr:rowOff>90269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40048"/>
          <a:ext cx="838200" cy="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18695</xdr:rowOff>
    </xdr:from>
    <xdr:to>
      <xdr:col>19</xdr:col>
      <xdr:colOff>177800</xdr:colOff>
      <xdr:row>97</xdr:row>
      <xdr:rowOff>90269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49345"/>
          <a:ext cx="8890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18695</xdr:rowOff>
    </xdr:from>
    <xdr:to>
      <xdr:col>15</xdr:col>
      <xdr:colOff>50800</xdr:colOff>
      <xdr:row>98</xdr:row>
      <xdr:rowOff>22916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49345"/>
          <a:ext cx="889000" cy="17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22916</xdr:rowOff>
    </xdr:from>
    <xdr:to>
      <xdr:col>10</xdr:col>
      <xdr:colOff>114300</xdr:colOff>
      <xdr:row>98</xdr:row>
      <xdr:rowOff>33889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250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130048</xdr:rowOff>
    </xdr:from>
    <xdr:to>
      <xdr:col>24</xdr:col>
      <xdr:colOff>114300</xdr:colOff>
      <xdr:row>97</xdr:row>
      <xdr:rowOff>60198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108475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39469</xdr:rowOff>
    </xdr:from>
    <xdr:to>
      <xdr:col>20</xdr:col>
      <xdr:colOff>38100</xdr:colOff>
      <xdr:row>97</xdr:row>
      <xdr:rowOff>141069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139345</xdr:rowOff>
    </xdr:from>
    <xdr:to>
      <xdr:col>15</xdr:col>
      <xdr:colOff>101600</xdr:colOff>
      <xdr:row>97</xdr:row>
      <xdr:rowOff>69495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143566</xdr:rowOff>
    </xdr:from>
    <xdr:to>
      <xdr:col>10</xdr:col>
      <xdr:colOff>165100</xdr:colOff>
      <xdr:row>98</xdr:row>
      <xdr:rowOff>73716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64843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154539</xdr:rowOff>
    </xdr:from>
    <xdr:to>
      <xdr:col>6</xdr:col>
      <xdr:colOff>38100</xdr:colOff>
      <xdr:row>98</xdr:row>
      <xdr:rowOff>84689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75816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121774</xdr:rowOff>
    </xdr:from>
    <xdr:to>
      <xdr:col>55</xdr:col>
      <xdr:colOff>0</xdr:colOff>
      <xdr:row>37</xdr:row>
      <xdr:rowOff>165299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5424"/>
          <a:ext cx="8382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160620</xdr:rowOff>
    </xdr:from>
    <xdr:to>
      <xdr:col>50</xdr:col>
      <xdr:colOff>114300</xdr:colOff>
      <xdr:row>37</xdr:row>
      <xdr:rowOff>165299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04270"/>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131162</xdr:rowOff>
    </xdr:from>
    <xdr:to>
      <xdr:col>45</xdr:col>
      <xdr:colOff>177800</xdr:colOff>
      <xdr:row>37</xdr:row>
      <xdr:rowOff>160620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31912"/>
          <a:ext cx="889000" cy="3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131162</xdr:rowOff>
    </xdr:from>
    <xdr:to>
      <xdr:col>41</xdr:col>
      <xdr:colOff>50800</xdr:colOff>
      <xdr:row>38</xdr:row>
      <xdr:rowOff>86169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31912"/>
          <a:ext cx="889000" cy="4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70974</xdr:rowOff>
    </xdr:from>
    <xdr:to>
      <xdr:col>55</xdr:col>
      <xdr:colOff>50800</xdr:colOff>
      <xdr:row>38</xdr:row>
      <xdr:rowOff>1124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49401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114499</xdr:rowOff>
    </xdr:from>
    <xdr:to>
      <xdr:col>50</xdr:col>
      <xdr:colOff>165100</xdr:colOff>
      <xdr:row>38</xdr:row>
      <xdr:rowOff>44649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35776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109821</xdr:rowOff>
    </xdr:from>
    <xdr:to>
      <xdr:col>46</xdr:col>
      <xdr:colOff>38100</xdr:colOff>
      <xdr:row>38</xdr:row>
      <xdr:rowOff>39971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31097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80362</xdr:rowOff>
    </xdr:from>
    <xdr:to>
      <xdr:col>41</xdr:col>
      <xdr:colOff>101600</xdr:colOff>
      <xdr:row>36</xdr:row>
      <xdr:rowOff>10512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35369</xdr:rowOff>
    </xdr:from>
    <xdr:to>
      <xdr:col>36</xdr:col>
      <xdr:colOff>165100</xdr:colOff>
      <xdr:row>38</xdr:row>
      <xdr:rowOff>136969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128096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137233</xdr:rowOff>
    </xdr:from>
    <xdr:to>
      <xdr:col>55</xdr:col>
      <xdr:colOff>0</xdr:colOff>
      <xdr:row>58</xdr:row>
      <xdr:rowOff>65835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9883"/>
          <a:ext cx="838200" cy="10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50628</xdr:rowOff>
    </xdr:from>
    <xdr:to>
      <xdr:col>50</xdr:col>
      <xdr:colOff>114300</xdr:colOff>
      <xdr:row>58</xdr:row>
      <xdr:rowOff>65835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4728"/>
          <a:ext cx="889000" cy="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50628</xdr:rowOff>
    </xdr:from>
    <xdr:to>
      <xdr:col>45</xdr:col>
      <xdr:colOff>177800</xdr:colOff>
      <xdr:row>58</xdr:row>
      <xdr:rowOff>52715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4728"/>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24986</xdr:rowOff>
    </xdr:from>
    <xdr:to>
      <xdr:col>41</xdr:col>
      <xdr:colOff>50800</xdr:colOff>
      <xdr:row>58</xdr:row>
      <xdr:rowOff>52715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908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86433</xdr:rowOff>
    </xdr:from>
    <xdr:to>
      <xdr:col>55</xdr:col>
      <xdr:colOff>50800</xdr:colOff>
      <xdr:row>58</xdr:row>
      <xdr:rowOff>16583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64860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15035</xdr:rowOff>
    </xdr:from>
    <xdr:to>
      <xdr:col>50</xdr:col>
      <xdr:colOff>165100</xdr:colOff>
      <xdr:row>58</xdr:row>
      <xdr:rowOff>116635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107762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171278</xdr:rowOff>
    </xdr:from>
    <xdr:to>
      <xdr:col>46</xdr:col>
      <xdr:colOff>38100</xdr:colOff>
      <xdr:row>58</xdr:row>
      <xdr:rowOff>101428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92555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1915</xdr:rowOff>
    </xdr:from>
    <xdr:to>
      <xdr:col>41</xdr:col>
      <xdr:colOff>101600</xdr:colOff>
      <xdr:row>58</xdr:row>
      <xdr:rowOff>103515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145636</xdr:rowOff>
    </xdr:from>
    <xdr:to>
      <xdr:col>36</xdr:col>
      <xdr:colOff>165100</xdr:colOff>
      <xdr:row>58</xdr:row>
      <xdr:rowOff>75786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66913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166039</xdr:rowOff>
    </xdr:from>
    <xdr:to>
      <xdr:col>55</xdr:col>
      <xdr:colOff>0</xdr:colOff>
      <xdr:row>79</xdr:row>
      <xdr:rowOff>15329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39139"/>
          <a:ext cx="8382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145111</xdr:rowOff>
    </xdr:from>
    <xdr:to>
      <xdr:col>50</xdr:col>
      <xdr:colOff>114300</xdr:colOff>
      <xdr:row>79</xdr:row>
      <xdr:rowOff>15329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8211"/>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145111</xdr:rowOff>
    </xdr:from>
    <xdr:to>
      <xdr:col>45</xdr:col>
      <xdr:colOff>177800</xdr:colOff>
      <xdr:row>78</xdr:row>
      <xdr:rowOff>160350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72110</xdr:rowOff>
    </xdr:from>
    <xdr:to>
      <xdr:col>41</xdr:col>
      <xdr:colOff>50800</xdr:colOff>
      <xdr:row>78</xdr:row>
      <xdr:rowOff>160350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5210"/>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115239</xdr:rowOff>
    </xdr:from>
    <xdr:to>
      <xdr:col>55</xdr:col>
      <xdr:colOff>50800</xdr:colOff>
      <xdr:row>79</xdr:row>
      <xdr:rowOff>45389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30166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135979</xdr:rowOff>
    </xdr:from>
    <xdr:to>
      <xdr:col>50</xdr:col>
      <xdr:colOff>165100</xdr:colOff>
      <xdr:row>79</xdr:row>
      <xdr:rowOff>66129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94311</xdr:rowOff>
    </xdr:from>
    <xdr:to>
      <xdr:col>46</xdr:col>
      <xdr:colOff>38100</xdr:colOff>
      <xdr:row>79</xdr:row>
      <xdr:rowOff>24461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15588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109550</xdr:rowOff>
    </xdr:from>
    <xdr:to>
      <xdr:col>41</xdr:col>
      <xdr:colOff>101600</xdr:colOff>
      <xdr:row>79</xdr:row>
      <xdr:rowOff>39700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30827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21310</xdr:rowOff>
    </xdr:from>
    <xdr:to>
      <xdr:col>36</xdr:col>
      <xdr:colOff>165100</xdr:colOff>
      <xdr:row>78</xdr:row>
      <xdr:rowOff>122910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114037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158766</xdr:rowOff>
    </xdr:from>
    <xdr:to>
      <xdr:col>55</xdr:col>
      <xdr:colOff>0</xdr:colOff>
      <xdr:row>98</xdr:row>
      <xdr:rowOff>84207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9416"/>
          <a:ext cx="838200" cy="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75344</xdr:rowOff>
    </xdr:from>
    <xdr:to>
      <xdr:col>50</xdr:col>
      <xdr:colOff>114300</xdr:colOff>
      <xdr:row>98</xdr:row>
      <xdr:rowOff>84207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7444"/>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75344</xdr:rowOff>
    </xdr:from>
    <xdr:to>
      <xdr:col>45</xdr:col>
      <xdr:colOff>177800</xdr:colOff>
      <xdr:row>98</xdr:row>
      <xdr:rowOff>78042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7444"/>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70825</xdr:rowOff>
    </xdr:from>
    <xdr:to>
      <xdr:col>41</xdr:col>
      <xdr:colOff>50800</xdr:colOff>
      <xdr:row>98</xdr:row>
      <xdr:rowOff>78042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72925"/>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107966</xdr:rowOff>
    </xdr:from>
    <xdr:to>
      <xdr:col>55</xdr:col>
      <xdr:colOff>50800</xdr:colOff>
      <xdr:row>98</xdr:row>
      <xdr:rowOff>38116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130843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33407</xdr:rowOff>
    </xdr:from>
    <xdr:to>
      <xdr:col>50</xdr:col>
      <xdr:colOff>165100</xdr:colOff>
      <xdr:row>98</xdr:row>
      <xdr:rowOff>135007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126134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24544</xdr:rowOff>
    </xdr:from>
    <xdr:to>
      <xdr:col>46</xdr:col>
      <xdr:colOff>38100</xdr:colOff>
      <xdr:row>98</xdr:row>
      <xdr:rowOff>126144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117271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27242</xdr:rowOff>
    </xdr:from>
    <xdr:to>
      <xdr:col>41</xdr:col>
      <xdr:colOff>101600</xdr:colOff>
      <xdr:row>98</xdr:row>
      <xdr:rowOff>128842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119969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20025</xdr:rowOff>
    </xdr:from>
    <xdr:to>
      <xdr:col>36</xdr:col>
      <xdr:colOff>165100</xdr:colOff>
      <xdr:row>98</xdr:row>
      <xdr:rowOff>121625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35116</xdr:rowOff>
    </xdr:from>
    <xdr:to>
      <xdr:col>85</xdr:col>
      <xdr:colOff>127000</xdr:colOff>
      <xdr:row>39</xdr:row>
      <xdr:rowOff>36906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1666"/>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35116</xdr:rowOff>
    </xdr:from>
    <xdr:to>
      <xdr:col>81</xdr:col>
      <xdr:colOff>50800</xdr:colOff>
      <xdr:row>39</xdr:row>
      <xdr:rowOff>35255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1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153645</xdr:rowOff>
    </xdr:from>
    <xdr:to>
      <xdr:col>76</xdr:col>
      <xdr:colOff>114300</xdr:colOff>
      <xdr:row>39</xdr:row>
      <xdr:rowOff>35255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8745"/>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153645</xdr:rowOff>
    </xdr:from>
    <xdr:to>
      <xdr:col>71</xdr:col>
      <xdr:colOff>177800</xdr:colOff>
      <xdr:row>39</xdr:row>
      <xdr:rowOff>37909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8745"/>
          <a:ext cx="8890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157556</xdr:rowOff>
    </xdr:from>
    <xdr:to>
      <xdr:col>85</xdr:col>
      <xdr:colOff>177800</xdr:colOff>
      <xdr:row>39</xdr:row>
      <xdr:rowOff>87706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72483</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155766</xdr:rowOff>
    </xdr:from>
    <xdr:to>
      <xdr:col>81</xdr:col>
      <xdr:colOff>101600</xdr:colOff>
      <xdr:row>39</xdr:row>
      <xdr:rowOff>85916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77043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155905</xdr:rowOff>
    </xdr:from>
    <xdr:to>
      <xdr:col>76</xdr:col>
      <xdr:colOff>165100</xdr:colOff>
      <xdr:row>39</xdr:row>
      <xdr:rowOff>86055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77182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102845</xdr:rowOff>
    </xdr:from>
    <xdr:to>
      <xdr:col>72</xdr:col>
      <xdr:colOff>38100</xdr:colOff>
      <xdr:row>39</xdr:row>
      <xdr:rowOff>32995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24122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158559</xdr:rowOff>
    </xdr:from>
    <xdr:to>
      <xdr:col>67</xdr:col>
      <xdr:colOff>101600</xdr:colOff>
      <xdr:row>39</xdr:row>
      <xdr:rowOff>88709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79836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108787</xdr:rowOff>
    </xdr:from>
    <xdr:to>
      <xdr:col>85</xdr:col>
      <xdr:colOff>127000</xdr:colOff>
      <xdr:row>77</xdr:row>
      <xdr:rowOff>141655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0437"/>
          <a:ext cx="8382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141655</xdr:rowOff>
    </xdr:from>
    <xdr:to>
      <xdr:col>81</xdr:col>
      <xdr:colOff>50800</xdr:colOff>
      <xdr:row>77</xdr:row>
      <xdr:rowOff>144421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330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144421</xdr:rowOff>
    </xdr:from>
    <xdr:to>
      <xdr:col>76</xdr:col>
      <xdr:colOff>114300</xdr:colOff>
      <xdr:row>78</xdr:row>
      <xdr:rowOff>12413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6071"/>
          <a:ext cx="889000" cy="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12413</xdr:rowOff>
    </xdr:from>
    <xdr:to>
      <xdr:col>71</xdr:col>
      <xdr:colOff>177800</xdr:colOff>
      <xdr:row>78</xdr:row>
      <xdr:rowOff>32866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85513"/>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57987</xdr:rowOff>
    </xdr:from>
    <xdr:to>
      <xdr:col>85</xdr:col>
      <xdr:colOff>177800</xdr:colOff>
      <xdr:row>77</xdr:row>
      <xdr:rowOff>159587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80864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90855</xdr:rowOff>
    </xdr:from>
    <xdr:to>
      <xdr:col>81</xdr:col>
      <xdr:colOff>101600</xdr:colOff>
      <xdr:row>78</xdr:row>
      <xdr:rowOff>21005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93621</xdr:rowOff>
    </xdr:from>
    <xdr:to>
      <xdr:col>76</xdr:col>
      <xdr:colOff>165100</xdr:colOff>
      <xdr:row>78</xdr:row>
      <xdr:rowOff>23771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133063</xdr:rowOff>
    </xdr:from>
    <xdr:to>
      <xdr:col>72</xdr:col>
      <xdr:colOff>38100</xdr:colOff>
      <xdr:row>78</xdr:row>
      <xdr:rowOff>63213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54340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153516</xdr:rowOff>
    </xdr:from>
    <xdr:to>
      <xdr:col>67</xdr:col>
      <xdr:colOff>101600</xdr:colOff>
      <xdr:row>78</xdr:row>
      <xdr:rowOff>83666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74793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89303</xdr:rowOff>
    </xdr:from>
    <xdr:to>
      <xdr:col>85</xdr:col>
      <xdr:colOff>127000</xdr:colOff>
      <xdr:row>98</xdr:row>
      <xdr:rowOff>111665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1403"/>
          <a:ext cx="8382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92073</xdr:rowOff>
    </xdr:from>
    <xdr:to>
      <xdr:col>81</xdr:col>
      <xdr:colOff>50800</xdr:colOff>
      <xdr:row>98</xdr:row>
      <xdr:rowOff>111665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4173"/>
          <a:ext cx="889000" cy="1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92073</xdr:rowOff>
    </xdr:from>
    <xdr:to>
      <xdr:col>76</xdr:col>
      <xdr:colOff>114300</xdr:colOff>
      <xdr:row>98</xdr:row>
      <xdr:rowOff>104901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4173"/>
          <a:ext cx="8890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94622</xdr:rowOff>
    </xdr:from>
    <xdr:to>
      <xdr:col>71</xdr:col>
      <xdr:colOff>177800</xdr:colOff>
      <xdr:row>98</xdr:row>
      <xdr:rowOff>104901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6722"/>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38503</xdr:rowOff>
    </xdr:from>
    <xdr:to>
      <xdr:col>85</xdr:col>
      <xdr:colOff>177800</xdr:colOff>
      <xdr:row>98</xdr:row>
      <xdr:rowOff>140103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60865</xdr:rowOff>
    </xdr:from>
    <xdr:to>
      <xdr:col>81</xdr:col>
      <xdr:colOff>101600</xdr:colOff>
      <xdr:row>98</xdr:row>
      <xdr:rowOff>162465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153592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41273</xdr:rowOff>
    </xdr:from>
    <xdr:to>
      <xdr:col>76</xdr:col>
      <xdr:colOff>165100</xdr:colOff>
      <xdr:row>98</xdr:row>
      <xdr:rowOff>142873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54101</xdr:rowOff>
    </xdr:from>
    <xdr:to>
      <xdr:col>72</xdr:col>
      <xdr:colOff>38100</xdr:colOff>
      <xdr:row>98</xdr:row>
      <xdr:rowOff>155701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146828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43822</xdr:rowOff>
    </xdr:from>
    <xdr:to>
      <xdr:col>67</xdr:col>
      <xdr:colOff>101600</xdr:colOff>
      <xdr:row>98</xdr:row>
      <xdr:rowOff>145422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136549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16004</xdr:rowOff>
    </xdr:from>
    <xdr:to>
      <xdr:col>116</xdr:col>
      <xdr:colOff>63500</xdr:colOff>
      <xdr:row>55</xdr:row>
      <xdr:rowOff>26269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445754"/>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115949</xdr:rowOff>
    </xdr:from>
    <xdr:to>
      <xdr:col>111</xdr:col>
      <xdr:colOff>177800</xdr:colOff>
      <xdr:row>55</xdr:row>
      <xdr:rowOff>16004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9374249"/>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115949</xdr:rowOff>
    </xdr:from>
    <xdr:to>
      <xdr:col>107</xdr:col>
      <xdr:colOff>50800</xdr:colOff>
      <xdr:row>55</xdr:row>
      <xdr:rowOff>7500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374249"/>
          <a:ext cx="889000" cy="6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146603</xdr:rowOff>
    </xdr:from>
    <xdr:to>
      <xdr:col>102</xdr:col>
      <xdr:colOff>114300</xdr:colOff>
      <xdr:row>55</xdr:row>
      <xdr:rowOff>7500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40490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146919</xdr:rowOff>
    </xdr:from>
    <xdr:to>
      <xdr:col>116</xdr:col>
      <xdr:colOff>114300</xdr:colOff>
      <xdr:row>55</xdr:row>
      <xdr:rowOff>77069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4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169796</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2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136654</xdr:rowOff>
    </xdr:from>
    <xdr:to>
      <xdr:col>112</xdr:col>
      <xdr:colOff>38100</xdr:colOff>
      <xdr:row>55</xdr:row>
      <xdr:rowOff>66804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83331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1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65149</xdr:rowOff>
    </xdr:from>
    <xdr:to>
      <xdr:col>107</xdr:col>
      <xdr:colOff>101600</xdr:colOff>
      <xdr:row>54</xdr:row>
      <xdr:rowOff>166749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3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11826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0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128150</xdr:rowOff>
    </xdr:from>
    <xdr:to>
      <xdr:col>102</xdr:col>
      <xdr:colOff>165100</xdr:colOff>
      <xdr:row>55</xdr:row>
      <xdr:rowOff>58300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3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74827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95803</xdr:rowOff>
    </xdr:from>
    <xdr:to>
      <xdr:col>98</xdr:col>
      <xdr:colOff>38100</xdr:colOff>
      <xdr:row>55</xdr:row>
      <xdr:rowOff>25953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3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42480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1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87376</xdr:rowOff>
    </xdr:from>
    <xdr:to>
      <xdr:col>116</xdr:col>
      <xdr:colOff>63500</xdr:colOff>
      <xdr:row>77</xdr:row>
      <xdr:rowOff>108686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89026"/>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108686</xdr:rowOff>
    </xdr:from>
    <xdr:to>
      <xdr:col>111</xdr:col>
      <xdr:colOff>177800</xdr:colOff>
      <xdr:row>77</xdr:row>
      <xdr:rowOff>126200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0336"/>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121349</xdr:rowOff>
    </xdr:from>
    <xdr:to>
      <xdr:col>107</xdr:col>
      <xdr:colOff>50800</xdr:colOff>
      <xdr:row>77</xdr:row>
      <xdr:rowOff>126200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2299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42380</xdr:rowOff>
    </xdr:from>
    <xdr:to>
      <xdr:col>102</xdr:col>
      <xdr:colOff>114300</xdr:colOff>
      <xdr:row>77</xdr:row>
      <xdr:rowOff>121349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44030"/>
          <a:ext cx="889000" cy="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36576</xdr:rowOff>
    </xdr:from>
    <xdr:to>
      <xdr:col>116</xdr:col>
      <xdr:colOff>114300</xdr:colOff>
      <xdr:row>77</xdr:row>
      <xdr:rowOff>138176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15003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57886</xdr:rowOff>
    </xdr:from>
    <xdr:to>
      <xdr:col>112</xdr:col>
      <xdr:colOff>38100</xdr:colOff>
      <xdr:row>77</xdr:row>
      <xdr:rowOff>159486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150613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75400</xdr:rowOff>
    </xdr:from>
    <xdr:to>
      <xdr:col>107</xdr:col>
      <xdr:colOff>101600</xdr:colOff>
      <xdr:row>78</xdr:row>
      <xdr:rowOff>5550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168127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70549</xdr:rowOff>
    </xdr:from>
    <xdr:to>
      <xdr:col>102</xdr:col>
      <xdr:colOff>165100</xdr:colOff>
      <xdr:row>78</xdr:row>
      <xdr:rowOff>699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163276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163030</xdr:rowOff>
    </xdr:from>
    <xdr:to>
      <xdr:col>98</xdr:col>
      <xdr:colOff>38100</xdr:colOff>
      <xdr:row>77</xdr:row>
      <xdr:rowOff>93180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84307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167,223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3,671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62,798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キャッシュレス決済ポイント還元事業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百万円）したことなどである。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69,705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11,424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35,835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山形広域環境事務組合負担金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百万円）したことなどである。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（うち新規整備）は、住民一人当たり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15,104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かみのやま温泉駅周辺整備に係る実施設計業務委託料が皆増（対前年度＋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百万円）したこと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普通建設事業費（うち更新整備）は、住民一人当たり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66,660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42,385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円増加し、類似団体内平均値との比較では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8,364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円上回っている。前年度から増加した主な要因は、体育文化センター</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ZEB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化事業費の増加（対前年度＋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百万円）及び南小学校</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ZEB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化事業費の増加（対前年度＋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88,523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14,378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11,197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回っている。前年度から増加した要因は、繰上償還元金の増（対前年度＋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山形県上山市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28,084
27,864
240.93
21,166,238
19,979,907
1,025,161
8,442,470
12,298,754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75502</xdr:rowOff>
    </xdr:from>
    <xdr:to>
      <xdr:col>24</xdr:col>
      <xdr:colOff>63500</xdr:colOff>
      <xdr:row>35</xdr:row>
      <xdr:rowOff>100647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6252"/>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100647</xdr:rowOff>
    </xdr:from>
    <xdr:to>
      <xdr:col>19</xdr:col>
      <xdr:colOff>177800</xdr:colOff>
      <xdr:row>35</xdr:row>
      <xdr:rowOff>133985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1397"/>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133985</xdr:rowOff>
    </xdr:from>
    <xdr:to>
      <xdr:col>15</xdr:col>
      <xdr:colOff>50800</xdr:colOff>
      <xdr:row>35</xdr:row>
      <xdr:rowOff>149797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4735"/>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122365</xdr:rowOff>
    </xdr:from>
    <xdr:to>
      <xdr:col>10</xdr:col>
      <xdr:colOff>114300</xdr:colOff>
      <xdr:row>35</xdr:row>
      <xdr:rowOff>149797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31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24702</xdr:rowOff>
    </xdr:from>
    <xdr:to>
      <xdr:col>24</xdr:col>
      <xdr:colOff>114300</xdr:colOff>
      <xdr:row>35</xdr:row>
      <xdr:rowOff>126302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47579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49847</xdr:rowOff>
    </xdr:from>
    <xdr:to>
      <xdr:col>20</xdr:col>
      <xdr:colOff>38100</xdr:colOff>
      <xdr:row>35</xdr:row>
      <xdr:rowOff>151447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167974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83185</xdr:rowOff>
    </xdr:from>
    <xdr:to>
      <xdr:col>15</xdr:col>
      <xdr:colOff>101600</xdr:colOff>
      <xdr:row>36</xdr:row>
      <xdr:rowOff>13335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29862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98997</xdr:rowOff>
    </xdr:from>
    <xdr:to>
      <xdr:col>10</xdr:col>
      <xdr:colOff>165100</xdr:colOff>
      <xdr:row>36</xdr:row>
      <xdr:rowOff>29147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45674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71565</xdr:rowOff>
    </xdr:from>
    <xdr:to>
      <xdr:col>6</xdr:col>
      <xdr:colOff>38100</xdr:colOff>
      <xdr:row>36</xdr:row>
      <xdr:rowOff>1715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18242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38289</xdr:rowOff>
    </xdr:from>
    <xdr:to>
      <xdr:col>24</xdr:col>
      <xdr:colOff>63500</xdr:colOff>
      <xdr:row>58</xdr:row>
      <xdr:rowOff>54483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2389"/>
          <a:ext cx="8382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54483</xdr:rowOff>
    </xdr:from>
    <xdr:to>
      <xdr:col>19</xdr:col>
      <xdr:colOff>177800</xdr:colOff>
      <xdr:row>58</xdr:row>
      <xdr:rowOff>78871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98583"/>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142571</xdr:rowOff>
    </xdr:from>
    <xdr:to>
      <xdr:col>15</xdr:col>
      <xdr:colOff>50800</xdr:colOff>
      <xdr:row>58</xdr:row>
      <xdr:rowOff>78871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5221"/>
          <a:ext cx="889000" cy="10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142571</xdr:rowOff>
    </xdr:from>
    <xdr:to>
      <xdr:col>10</xdr:col>
      <xdr:colOff>114300</xdr:colOff>
      <xdr:row>58</xdr:row>
      <xdr:rowOff>106346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5221"/>
          <a:ext cx="889000" cy="1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158939</xdr:rowOff>
    </xdr:from>
    <xdr:to>
      <xdr:col>24</xdr:col>
      <xdr:colOff>114300</xdr:colOff>
      <xdr:row>58</xdr:row>
      <xdr:rowOff>89089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118316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3683</xdr:rowOff>
    </xdr:from>
    <xdr:to>
      <xdr:col>20</xdr:col>
      <xdr:colOff>38100</xdr:colOff>
      <xdr:row>58</xdr:row>
      <xdr:rowOff>105283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96410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28071</xdr:rowOff>
    </xdr:from>
    <xdr:to>
      <xdr:col>15</xdr:col>
      <xdr:colOff>101600</xdr:colOff>
      <xdr:row>58</xdr:row>
      <xdr:rowOff>129671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91771</xdr:rowOff>
    </xdr:from>
    <xdr:to>
      <xdr:col>10</xdr:col>
      <xdr:colOff>165100</xdr:colOff>
      <xdr:row>58</xdr:row>
      <xdr:rowOff>21921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55546</xdr:rowOff>
    </xdr:from>
    <xdr:to>
      <xdr:col>6</xdr:col>
      <xdr:colOff>38100</xdr:colOff>
      <xdr:row>58</xdr:row>
      <xdr:rowOff>157146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148273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118838</xdr:rowOff>
    </xdr:from>
    <xdr:to>
      <xdr:col>24</xdr:col>
      <xdr:colOff>63500</xdr:colOff>
      <xdr:row>76</xdr:row>
      <xdr:rowOff>165601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9038"/>
          <a:ext cx="8382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141900</xdr:rowOff>
    </xdr:from>
    <xdr:to>
      <xdr:col>19</xdr:col>
      <xdr:colOff>177800</xdr:colOff>
      <xdr:row>76</xdr:row>
      <xdr:rowOff>165601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2100"/>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141900</xdr:rowOff>
    </xdr:from>
    <xdr:to>
      <xdr:col>15</xdr:col>
      <xdr:colOff>50800</xdr:colOff>
      <xdr:row>77</xdr:row>
      <xdr:rowOff>64714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2100"/>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64714</xdr:rowOff>
    </xdr:from>
    <xdr:to>
      <xdr:col>10</xdr:col>
      <xdr:colOff>114300</xdr:colOff>
      <xdr:row>77</xdr:row>
      <xdr:rowOff>73155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6364"/>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68038</xdr:rowOff>
    </xdr:from>
    <xdr:to>
      <xdr:col>24</xdr:col>
      <xdr:colOff>114300</xdr:colOff>
      <xdr:row>76</xdr:row>
      <xdr:rowOff>169638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154415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114801</xdr:rowOff>
    </xdr:from>
    <xdr:to>
      <xdr:col>20</xdr:col>
      <xdr:colOff>38100</xdr:colOff>
      <xdr:row>77</xdr:row>
      <xdr:rowOff>44951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36078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91100</xdr:rowOff>
    </xdr:from>
    <xdr:to>
      <xdr:col>15</xdr:col>
      <xdr:colOff>101600</xdr:colOff>
      <xdr:row>77</xdr:row>
      <xdr:rowOff>21250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13914</xdr:rowOff>
    </xdr:from>
    <xdr:to>
      <xdr:col>10</xdr:col>
      <xdr:colOff>165100</xdr:colOff>
      <xdr:row>77</xdr:row>
      <xdr:rowOff>115514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22355</xdr:rowOff>
    </xdr:from>
    <xdr:to>
      <xdr:col>6</xdr:col>
      <xdr:colOff>38100</xdr:colOff>
      <xdr:row>77</xdr:row>
      <xdr:rowOff>123955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115082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53349</xdr:rowOff>
    </xdr:from>
    <xdr:to>
      <xdr:col>24</xdr:col>
      <xdr:colOff>63500</xdr:colOff>
      <xdr:row>97</xdr:row>
      <xdr:rowOff>84996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83999"/>
          <a:ext cx="8382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84996</xdr:rowOff>
    </xdr:from>
    <xdr:to>
      <xdr:col>19</xdr:col>
      <xdr:colOff>177800</xdr:colOff>
      <xdr:row>97</xdr:row>
      <xdr:rowOff>92659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15646"/>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92659</xdr:rowOff>
    </xdr:from>
    <xdr:to>
      <xdr:col>15</xdr:col>
      <xdr:colOff>50800</xdr:colOff>
      <xdr:row>98</xdr:row>
      <xdr:rowOff>24481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3309"/>
          <a:ext cx="8890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24481</xdr:rowOff>
    </xdr:from>
    <xdr:to>
      <xdr:col>10</xdr:col>
      <xdr:colOff>114300</xdr:colOff>
      <xdr:row>98</xdr:row>
      <xdr:rowOff>28395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26581"/>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2549</xdr:rowOff>
    </xdr:from>
    <xdr:to>
      <xdr:col>24</xdr:col>
      <xdr:colOff>114300</xdr:colOff>
      <xdr:row>97</xdr:row>
      <xdr:rowOff>104149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34196</xdr:rowOff>
    </xdr:from>
    <xdr:to>
      <xdr:col>20</xdr:col>
      <xdr:colOff>38100</xdr:colOff>
      <xdr:row>97</xdr:row>
      <xdr:rowOff>135796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126923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41859</xdr:rowOff>
    </xdr:from>
    <xdr:to>
      <xdr:col>15</xdr:col>
      <xdr:colOff>101600</xdr:colOff>
      <xdr:row>97</xdr:row>
      <xdr:rowOff>143459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134586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145131</xdr:rowOff>
    </xdr:from>
    <xdr:to>
      <xdr:col>10</xdr:col>
      <xdr:colOff>165100</xdr:colOff>
      <xdr:row>98</xdr:row>
      <xdr:rowOff>75281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66408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149045</xdr:rowOff>
    </xdr:from>
    <xdr:to>
      <xdr:col>6</xdr:col>
      <xdr:colOff>38100</xdr:colOff>
      <xdr:row>98</xdr:row>
      <xdr:rowOff>79195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138720</xdr:rowOff>
    </xdr:from>
    <xdr:to>
      <xdr:col>55</xdr:col>
      <xdr:colOff>0</xdr:colOff>
      <xdr:row>37</xdr:row>
      <xdr:rowOff>15929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10920"/>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7439</xdr:rowOff>
    </xdr:from>
    <xdr:to>
      <xdr:col>50</xdr:col>
      <xdr:colOff>114300</xdr:colOff>
      <xdr:row>37</xdr:row>
      <xdr:rowOff>15929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51089"/>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53158</xdr:rowOff>
    </xdr:from>
    <xdr:to>
      <xdr:col>45</xdr:col>
      <xdr:colOff>177800</xdr:colOff>
      <xdr:row>37</xdr:row>
      <xdr:rowOff>7439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2535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43688</xdr:rowOff>
    </xdr:from>
    <xdr:to>
      <xdr:col>41</xdr:col>
      <xdr:colOff>50800</xdr:colOff>
      <xdr:row>36</xdr:row>
      <xdr:rowOff>53158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1588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87920</xdr:rowOff>
    </xdr:from>
    <xdr:to>
      <xdr:col>55</xdr:col>
      <xdr:colOff>50800</xdr:colOff>
      <xdr:row>37</xdr:row>
      <xdr:rowOff>18070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110797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136579</xdr:rowOff>
    </xdr:from>
    <xdr:to>
      <xdr:col>50</xdr:col>
      <xdr:colOff>165100</xdr:colOff>
      <xdr:row>37</xdr:row>
      <xdr:rowOff>66729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83256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128089</xdr:rowOff>
    </xdr:from>
    <xdr:to>
      <xdr:col>46</xdr:col>
      <xdr:colOff>38100</xdr:colOff>
      <xdr:row>37</xdr:row>
      <xdr:rowOff>58239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74766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2358</xdr:rowOff>
    </xdr:from>
    <xdr:to>
      <xdr:col>41</xdr:col>
      <xdr:colOff>101600</xdr:colOff>
      <xdr:row>36</xdr:row>
      <xdr:rowOff>103958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120485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164338</xdr:rowOff>
    </xdr:from>
    <xdr:to>
      <xdr:col>36</xdr:col>
      <xdr:colOff>165100</xdr:colOff>
      <xdr:row>36</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111015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63522</xdr:rowOff>
    </xdr:from>
    <xdr:to>
      <xdr:col>55</xdr:col>
      <xdr:colOff>0</xdr:colOff>
      <xdr:row>58</xdr:row>
      <xdr:rowOff>71531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7622"/>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63522</xdr:rowOff>
    </xdr:from>
    <xdr:to>
      <xdr:col>50</xdr:col>
      <xdr:colOff>114300</xdr:colOff>
      <xdr:row>58</xdr:row>
      <xdr:rowOff>72331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7622"/>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72331</xdr:rowOff>
    </xdr:from>
    <xdr:to>
      <xdr:col>45</xdr:col>
      <xdr:colOff>177800</xdr:colOff>
      <xdr:row>58</xdr:row>
      <xdr:rowOff>83929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6431"/>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83419</xdr:rowOff>
    </xdr:from>
    <xdr:to>
      <xdr:col>41</xdr:col>
      <xdr:colOff>50800</xdr:colOff>
      <xdr:row>58</xdr:row>
      <xdr:rowOff>83929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2751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20731</xdr:rowOff>
    </xdr:from>
    <xdr:to>
      <xdr:col>55</xdr:col>
      <xdr:colOff>50800</xdr:colOff>
      <xdr:row>58</xdr:row>
      <xdr:rowOff>122331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12722</xdr:rowOff>
    </xdr:from>
    <xdr:to>
      <xdr:col>50</xdr:col>
      <xdr:colOff>165100</xdr:colOff>
      <xdr:row>58</xdr:row>
      <xdr:rowOff>114322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105449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21531</xdr:rowOff>
    </xdr:from>
    <xdr:to>
      <xdr:col>46</xdr:col>
      <xdr:colOff>38100</xdr:colOff>
      <xdr:row>58</xdr:row>
      <xdr:rowOff>123131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114258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33129</xdr:rowOff>
    </xdr:from>
    <xdr:to>
      <xdr:col>41</xdr:col>
      <xdr:colOff>101600</xdr:colOff>
      <xdr:row>58</xdr:row>
      <xdr:rowOff>134729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125856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32619</xdr:rowOff>
    </xdr:from>
    <xdr:to>
      <xdr:col>36</xdr:col>
      <xdr:colOff>165100</xdr:colOff>
      <xdr:row>58</xdr:row>
      <xdr:rowOff>134219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125346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31933</xdr:rowOff>
    </xdr:from>
    <xdr:to>
      <xdr:col>55</xdr:col>
      <xdr:colOff>0</xdr:colOff>
      <xdr:row>77</xdr:row>
      <xdr:rowOff>57043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33583"/>
          <a:ext cx="8382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31933</xdr:rowOff>
    </xdr:from>
    <xdr:to>
      <xdr:col>50</xdr:col>
      <xdr:colOff>114300</xdr:colOff>
      <xdr:row>77</xdr:row>
      <xdr:rowOff>71220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33583"/>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51118</xdr:rowOff>
    </xdr:from>
    <xdr:to>
      <xdr:col>45</xdr:col>
      <xdr:colOff>177800</xdr:colOff>
      <xdr:row>77</xdr:row>
      <xdr:rowOff>71220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2768"/>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51118</xdr:rowOff>
    </xdr:from>
    <xdr:to>
      <xdr:col>41</xdr:col>
      <xdr:colOff>50800</xdr:colOff>
      <xdr:row>77</xdr:row>
      <xdr:rowOff>91041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2768"/>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6243</xdr:rowOff>
    </xdr:from>
    <xdr:to>
      <xdr:col>55</xdr:col>
      <xdr:colOff>50800</xdr:colOff>
      <xdr:row>77</xdr:row>
      <xdr:rowOff>107843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29120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152583</xdr:rowOff>
    </xdr:from>
    <xdr:to>
      <xdr:col>50</xdr:col>
      <xdr:colOff>165100</xdr:colOff>
      <xdr:row>77</xdr:row>
      <xdr:rowOff>82733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99261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20420</xdr:rowOff>
    </xdr:from>
    <xdr:to>
      <xdr:col>46</xdr:col>
      <xdr:colOff>38100</xdr:colOff>
      <xdr:row>77</xdr:row>
      <xdr:rowOff>122020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138547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xdr:rowOff>
    </xdr:from>
    <xdr:to>
      <xdr:col>41</xdr:col>
      <xdr:colOff>101600</xdr:colOff>
      <xdr:row>77</xdr:row>
      <xdr:rowOff>101918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118445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40241</xdr:rowOff>
    </xdr:from>
    <xdr:to>
      <xdr:col>36</xdr:col>
      <xdr:colOff>165100</xdr:colOff>
      <xdr:row>77</xdr:row>
      <xdr:rowOff>141841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158368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34483</xdr:rowOff>
    </xdr:from>
    <xdr:to>
      <xdr:col>55</xdr:col>
      <xdr:colOff>0</xdr:colOff>
      <xdr:row>97</xdr:row>
      <xdr:rowOff>102530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65133"/>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24150</xdr:rowOff>
    </xdr:from>
    <xdr:to>
      <xdr:col>50</xdr:col>
      <xdr:colOff>114300</xdr:colOff>
      <xdr:row>97</xdr:row>
      <xdr:rowOff>102530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54800"/>
          <a:ext cx="889000" cy="7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24150</xdr:rowOff>
    </xdr:from>
    <xdr:to>
      <xdr:col>45</xdr:col>
      <xdr:colOff>177800</xdr:colOff>
      <xdr:row>97</xdr:row>
      <xdr:rowOff>62661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4800"/>
          <a:ext cx="8890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62661</xdr:rowOff>
    </xdr:from>
    <xdr:to>
      <xdr:col>41</xdr:col>
      <xdr:colOff>50800</xdr:colOff>
      <xdr:row>97</xdr:row>
      <xdr:rowOff>122425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93311"/>
          <a:ext cx="889000" cy="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155133</xdr:rowOff>
    </xdr:from>
    <xdr:to>
      <xdr:col>55</xdr:col>
      <xdr:colOff>50800</xdr:colOff>
      <xdr:row>97</xdr:row>
      <xdr:rowOff>85283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133560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51730</xdr:rowOff>
    </xdr:from>
    <xdr:to>
      <xdr:col>50</xdr:col>
      <xdr:colOff>165100</xdr:colOff>
      <xdr:row>97</xdr:row>
      <xdr:rowOff>153330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144457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7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144800</xdr:rowOff>
    </xdr:from>
    <xdr:to>
      <xdr:col>46</xdr:col>
      <xdr:colOff>38100</xdr:colOff>
      <xdr:row>97</xdr:row>
      <xdr:rowOff>74950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66077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11861</xdr:rowOff>
    </xdr:from>
    <xdr:to>
      <xdr:col>41</xdr:col>
      <xdr:colOff>101600</xdr:colOff>
      <xdr:row>97</xdr:row>
      <xdr:rowOff>113461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71625</xdr:rowOff>
    </xdr:from>
    <xdr:to>
      <xdr:col>36</xdr:col>
      <xdr:colOff>165100</xdr:colOff>
      <xdr:row>98</xdr:row>
      <xdr:rowOff>1775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164352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54638</xdr:rowOff>
    </xdr:from>
    <xdr:to>
      <xdr:col>85</xdr:col>
      <xdr:colOff>127000</xdr:colOff>
      <xdr:row>36</xdr:row>
      <xdr:rowOff>84242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26838"/>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11593</xdr:rowOff>
    </xdr:from>
    <xdr:to>
      <xdr:col>81</xdr:col>
      <xdr:colOff>50800</xdr:colOff>
      <xdr:row>36</xdr:row>
      <xdr:rowOff>84242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83793"/>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11593</xdr:rowOff>
    </xdr:from>
    <xdr:to>
      <xdr:col>76</xdr:col>
      <xdr:colOff>114300</xdr:colOff>
      <xdr:row>36</xdr:row>
      <xdr:rowOff>39802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83793"/>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39162</xdr:rowOff>
    </xdr:from>
    <xdr:to>
      <xdr:col>71</xdr:col>
      <xdr:colOff>177800</xdr:colOff>
      <xdr:row>36</xdr:row>
      <xdr:rowOff>39802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1136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3838</xdr:rowOff>
    </xdr:from>
    <xdr:to>
      <xdr:col>85</xdr:col>
      <xdr:colOff>177800</xdr:colOff>
      <xdr:row>36</xdr:row>
      <xdr:rowOff>105438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153715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5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33442</xdr:rowOff>
    </xdr:from>
    <xdr:to>
      <xdr:col>81</xdr:col>
      <xdr:colOff>101600</xdr:colOff>
      <xdr:row>36</xdr:row>
      <xdr:rowOff>135042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126169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9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132243</xdr:rowOff>
    </xdr:from>
    <xdr:to>
      <xdr:col>76</xdr:col>
      <xdr:colOff>165100</xdr:colOff>
      <xdr:row>36</xdr:row>
      <xdr:rowOff>62393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53520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160452</xdr:rowOff>
    </xdr:from>
    <xdr:to>
      <xdr:col>72</xdr:col>
      <xdr:colOff>38100</xdr:colOff>
      <xdr:row>36</xdr:row>
      <xdr:rowOff>90602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81729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159812</xdr:rowOff>
    </xdr:from>
    <xdr:to>
      <xdr:col>67</xdr:col>
      <xdr:colOff>101600</xdr:colOff>
      <xdr:row>36</xdr:row>
      <xdr:rowOff>89962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81089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25491</xdr:rowOff>
    </xdr:from>
    <xdr:to>
      <xdr:col>85</xdr:col>
      <xdr:colOff>127000</xdr:colOff>
      <xdr:row>57</xdr:row>
      <xdr:rowOff>42756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626691"/>
          <a:ext cx="838200" cy="1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42756</xdr:rowOff>
    </xdr:from>
    <xdr:to>
      <xdr:col>81</xdr:col>
      <xdr:colOff>50800</xdr:colOff>
      <xdr:row>57</xdr:row>
      <xdr:rowOff>60444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5406"/>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42865</xdr:rowOff>
    </xdr:from>
    <xdr:to>
      <xdr:col>76</xdr:col>
      <xdr:colOff>114300</xdr:colOff>
      <xdr:row>57</xdr:row>
      <xdr:rowOff>60444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5515"/>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42865</xdr:rowOff>
    </xdr:from>
    <xdr:to>
      <xdr:col>71</xdr:col>
      <xdr:colOff>177800</xdr:colOff>
      <xdr:row>57</xdr:row>
      <xdr:rowOff>74988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5515"/>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146141</xdr:rowOff>
    </xdr:from>
    <xdr:to>
      <xdr:col>85</xdr:col>
      <xdr:colOff>177800</xdr:colOff>
      <xdr:row>56</xdr:row>
      <xdr:rowOff>76291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169018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4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163406</xdr:rowOff>
    </xdr:from>
    <xdr:to>
      <xdr:col>81</xdr:col>
      <xdr:colOff>101600</xdr:colOff>
      <xdr:row>57</xdr:row>
      <xdr:rowOff>93556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84683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9644</xdr:rowOff>
    </xdr:from>
    <xdr:to>
      <xdr:col>76</xdr:col>
      <xdr:colOff>165100</xdr:colOff>
      <xdr:row>57</xdr:row>
      <xdr:rowOff>111244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102371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163515</xdr:rowOff>
    </xdr:from>
    <xdr:to>
      <xdr:col>72</xdr:col>
      <xdr:colOff>38100</xdr:colOff>
      <xdr:row>57</xdr:row>
      <xdr:rowOff>93665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84792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24188</xdr:rowOff>
    </xdr:from>
    <xdr:to>
      <xdr:col>67</xdr:col>
      <xdr:colOff>101600</xdr:colOff>
      <xdr:row>57</xdr:row>
      <xdr:rowOff>125788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116915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35116</xdr:rowOff>
    </xdr:from>
    <xdr:to>
      <xdr:col>85</xdr:col>
      <xdr:colOff>127000</xdr:colOff>
      <xdr:row>79</xdr:row>
      <xdr:rowOff>36906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9666"/>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35116</xdr:rowOff>
    </xdr:from>
    <xdr:to>
      <xdr:col>81</xdr:col>
      <xdr:colOff>50800</xdr:colOff>
      <xdr:row>79</xdr:row>
      <xdr:rowOff>35255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966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153645</xdr:rowOff>
    </xdr:from>
    <xdr:to>
      <xdr:col>76</xdr:col>
      <xdr:colOff>114300</xdr:colOff>
      <xdr:row>79</xdr:row>
      <xdr:rowOff>35255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26745"/>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153645</xdr:rowOff>
    </xdr:from>
    <xdr:to>
      <xdr:col>71</xdr:col>
      <xdr:colOff>177800</xdr:colOff>
      <xdr:row>79</xdr:row>
      <xdr:rowOff>37909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26745"/>
          <a:ext cx="8890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157556</xdr:rowOff>
    </xdr:from>
    <xdr:to>
      <xdr:col>85</xdr:col>
      <xdr:colOff>177800</xdr:colOff>
      <xdr:row>79</xdr:row>
      <xdr:rowOff>87706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72483</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155766</xdr:rowOff>
    </xdr:from>
    <xdr:to>
      <xdr:col>81</xdr:col>
      <xdr:colOff>101600</xdr:colOff>
      <xdr:row>79</xdr:row>
      <xdr:rowOff>85916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77043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155905</xdr:rowOff>
    </xdr:from>
    <xdr:to>
      <xdr:col>76</xdr:col>
      <xdr:colOff>165100</xdr:colOff>
      <xdr:row>79</xdr:row>
      <xdr:rowOff>86055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77182</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102845</xdr:rowOff>
    </xdr:from>
    <xdr:to>
      <xdr:col>72</xdr:col>
      <xdr:colOff>38100</xdr:colOff>
      <xdr:row>79</xdr:row>
      <xdr:rowOff>32995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24122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158559</xdr:rowOff>
    </xdr:from>
    <xdr:to>
      <xdr:col>67</xdr:col>
      <xdr:colOff>101600</xdr:colOff>
      <xdr:row>79</xdr:row>
      <xdr:rowOff>88709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79836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4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108573</xdr:rowOff>
    </xdr:from>
    <xdr:to>
      <xdr:col>85</xdr:col>
      <xdr:colOff>127000</xdr:colOff>
      <xdr:row>97</xdr:row>
      <xdr:rowOff>141458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9223"/>
          <a:ext cx="8382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141458</xdr:rowOff>
    </xdr:from>
    <xdr:to>
      <xdr:col>81</xdr:col>
      <xdr:colOff>50800</xdr:colOff>
      <xdr:row>97</xdr:row>
      <xdr:rowOff>143982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2108"/>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143982</xdr:rowOff>
    </xdr:from>
    <xdr:to>
      <xdr:col>76</xdr:col>
      <xdr:colOff>114300</xdr:colOff>
      <xdr:row>98</xdr:row>
      <xdr:rowOff>12413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4632"/>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12413</xdr:rowOff>
    </xdr:from>
    <xdr:to>
      <xdr:col>71</xdr:col>
      <xdr:colOff>177800</xdr:colOff>
      <xdr:row>98</xdr:row>
      <xdr:rowOff>32866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14513"/>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57773</xdr:rowOff>
    </xdr:from>
    <xdr:to>
      <xdr:col>85</xdr:col>
      <xdr:colOff>177800</xdr:colOff>
      <xdr:row>97</xdr:row>
      <xdr:rowOff>159373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80650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90658</xdr:rowOff>
    </xdr:from>
    <xdr:to>
      <xdr:col>81</xdr:col>
      <xdr:colOff>101600</xdr:colOff>
      <xdr:row>98</xdr:row>
      <xdr:rowOff>20808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93182</xdr:rowOff>
    </xdr:from>
    <xdr:to>
      <xdr:col>76</xdr:col>
      <xdr:colOff>165100</xdr:colOff>
      <xdr:row>98</xdr:row>
      <xdr:rowOff>23332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14459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133063</xdr:rowOff>
    </xdr:from>
    <xdr:to>
      <xdr:col>72</xdr:col>
      <xdr:colOff>38100</xdr:colOff>
      <xdr:row>98</xdr:row>
      <xdr:rowOff>63213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54340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153516</xdr:rowOff>
    </xdr:from>
    <xdr:to>
      <xdr:col>67</xdr:col>
      <xdr:colOff>101600</xdr:colOff>
      <xdr:row>98</xdr:row>
      <xdr:rowOff>83666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74793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32766</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376416"/>
          <a:ext cx="889000" cy="3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153416</xdr:rowOff>
    </xdr:from>
    <xdr:to>
      <xdr:col>98</xdr:col>
      <xdr:colOff>38100</xdr:colOff>
      <xdr:row>37</xdr:row>
      <xdr:rowOff>83566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100093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139,851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12,751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4,823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回っている。前年度から増加した主な要因は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、公共施設等保全整備基金積立金の増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179,563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40,605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住民税非課税世帯に対する臨時特別給付金」の皆増（対前年度＋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55,579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5,492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27,614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した主な要因は、キャッシュレス決済ポイント還元事業委託料の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46,308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17,382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円下回っている。前年度から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「危険空家解体事業補助金」の増（対前年度＋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百万円）、下水道事業会計負担金の増（対前年度＋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99,980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41,276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円増加し、類似団体内平均値との比較では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31,617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円上回っている。前年度から増加した主な要因は、体育文化センターＺＥＢ化事業費の増（対前年度＋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百万円）及び南小学校ＺＥＢ化事業費の増（対前年度＋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百万円）などである。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前年度から財政調整基金残高に大きな変動はなかった（利息分の積立：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千円のみ）ものの、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標準財政規模が前年度と比べ</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したことにより、財政調整基金残高</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19.07</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また、実質収支額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1,328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百万円）となったことにより、実質収支額の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標準財政規模比は前年度から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12.14</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財政調整基金への積立や取崩し、地方債の繰上償還の影響を除いて求められる実質単年度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収支</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の比率は、繰上償還元金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増（対前年度＋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となった一方で、単年度収支が減（対前年度▲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百万円）となった影響により、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3.88</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12.81</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年度は対象となる全会計の収支が黒字となったことから、連結実質赤字比率は発生しなかった。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黒字の大部分を一般会計が占めており、一般会計に水道事業会計を合わせた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つの会計で令和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年度の標準財政規模に対する黒字の割合（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ヵ年平均で算定）。令和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年度以降、庁舎耐震化工事に係る元金償還が本格化しているが、元利償還金が急激に増加しないよう、計画的な市債の発行と繰上償還等により抑制に努めて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おり、今後も市債の発行と償還のバランスに留意し、実質公債費比率の改善に努める。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満期一括償還地方債の借入に係る積立は行っていない。</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山形県上山市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市債の計画的な発行と繰上償還の実施等により地方債が減少（▲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百万円）したことにより、将来負担比率の分子は前年度との比較で▲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山形県上山市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の実施及び廃止施設の解体事業などにより、減債基金及び公共施設等保全整備基金については前年度より減少したものの、主にふるさと納税寄附金を活用したふるさと納税基金への積立により、基金全体で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今後も各基金の使途に応じた取り崩しを行うが、財政調整基金については安定した財政基盤を確立するとともに、災害等に対応できるよう、標準財政規模の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億円以上）の残高を確保する。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ふるさと納税基金：ふるさと納税制度により、本市を応援するため寄せられた寄附金を活用して魅力あるまちづくりを推進する。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公共施設等保全整備基金：公共施設等の長寿命化に関する事業の推進及び計画的な更新等を図る。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企業立地促進基金：企業立地を促進し、産業の振興を図る。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森林環境譲与税基金：間伐や人材育成、担い手の確保、木材利用の促進や普及啓発等の森林整備及びその促進を図る。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新型コロナウイルス感染症対策金融支援基金：感染症の影響で経営に支障をきたしている中小企業者に対し、利子等を補給する。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ふるさと納税基金：ふるさと納税寄附金を活用し、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百万円を積立てた。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公共施設等保全整備基金：一般財源から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百万円積立てた一方、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新型コロナウイルス感染症対策金融支援基金：利子等補給のため、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ふるさと納税基金：今後の魅力あるまちづくりを推進する際に活用する。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公共施設等保全整備基金：公共施設等の計画的な解体や長寿命化等に活用する。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年度は取り崩しがなく、積立についても利子の積立（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千円）のみであったため、前年度よりほぼ変動が無かった。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安定した財政基盤を確立するとともに、災害等に対応できるよう、標準財政規模の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億円以上）の残高を確保する。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年度は剰余金処分により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百万円を積み立てた一方で、繰上償還の財源として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百万円を取り崩したため、令和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年度末残高との比較で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各年度の決算状況を見ながら、その年度に予定している繰上償還相当額を積み立てる。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21166238</v>
      </c>
      <c r="BO4" s="371"/>
      <c r="BP4" s="371"/>
      <c r="BQ4" s="371"/>
      <c r="BR4" s="371"/>
      <c r="BS4" s="371"/>
      <c r="BT4" s="371"/>
      <c r="BU4" s="372"/>
      <c r="BV4" s="370">
        <v>19272927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12.1</v>
      </c>
      <c r="CU4" s="377"/>
      <c r="CV4" s="377"/>
      <c r="CW4" s="377"/>
      <c r="CX4" s="377"/>
      <c r="CY4" s="377"/>
      <c r="CZ4" s="377"/>
      <c r="DA4" s="378"/>
      <c r="DB4" s="376">
        <v>15.8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19979907</v>
      </c>
      <c r="BO5" s="408"/>
      <c r="BP5" s="408"/>
      <c r="BQ5" s="408"/>
      <c r="BR5" s="408"/>
      <c r="BS5" s="408"/>
      <c r="BT5" s="408"/>
      <c r="BU5" s="409"/>
      <c r="BV5" s="407">
        <v>17780724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1186331</v>
      </c>
      <c r="BO6" s="408"/>
      <c r="BP6" s="408"/>
      <c r="BQ6" s="408"/>
      <c r="BR6" s="408"/>
      <c r="BS6" s="408"/>
      <c r="BT6" s="408"/>
      <c r="BU6" s="409"/>
      <c r="BV6" s="407">
        <v>1492203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161170</v>
      </c>
      <c r="BO7" s="408"/>
      <c r="BP7" s="408"/>
      <c r="BQ7" s="408"/>
      <c r="BR7" s="408"/>
      <c r="BS7" s="408"/>
      <c r="BT7" s="408"/>
      <c r="BU7" s="409"/>
      <c r="BV7" s="407">
        <v>163927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8442470</v>
      </c>
      <c r="CU7" s="408"/>
      <c r="CV7" s="408"/>
      <c r="CW7" s="408"/>
      <c r="CX7" s="408"/>
      <c r="CY7" s="408"/>
      <c r="CZ7" s="408"/>
      <c r="DA7" s="409"/>
      <c r="DB7" s="407">
        <v>8390874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1025161</v>
      </c>
      <c r="BO8" s="408"/>
      <c r="BP8" s="408"/>
      <c r="BQ8" s="408"/>
      <c r="BR8" s="408"/>
      <c r="BS8" s="408"/>
      <c r="BT8" s="408"/>
      <c r="BU8" s="409"/>
      <c r="BV8" s="407">
        <v>1328276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29110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-303115</v>
      </c>
      <c r="BO9" s="408"/>
      <c r="BP9" s="408"/>
      <c r="BQ9" s="408"/>
      <c r="BR9" s="408"/>
      <c r="BS9" s="408"/>
      <c r="BT9" s="408"/>
      <c r="BU9" s="409"/>
      <c r="BV9" s="407">
        <v>375255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14.2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31569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92</v>
      </c>
      <c r="BO10" s="408"/>
      <c r="BP10" s="408"/>
      <c r="BQ10" s="408"/>
      <c r="BR10" s="408"/>
      <c r="BS10" s="408"/>
      <c r="BT10" s="408"/>
      <c r="BU10" s="409"/>
      <c r="BV10" s="407">
        <v>55099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1384635</v>
      </c>
      <c r="BO11" s="408"/>
      <c r="BP11" s="408"/>
      <c r="BQ11" s="408"/>
      <c r="BR11" s="408"/>
      <c r="BS11" s="408"/>
      <c r="BT11" s="408"/>
      <c r="BU11" s="409"/>
      <c r="BV11" s="407">
        <v>969941</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28084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27864</v>
      </c>
      <c r="S13" s="492"/>
      <c r="T13" s="492"/>
      <c r="U13" s="492"/>
      <c r="V13" s="493"/>
      <c r="W13" s="423" t="s">
        <v>131</v>
      </c>
      <c r="X13" s="424"/>
      <c r="Y13" s="424"/>
      <c r="Z13" s="424"/>
      <c r="AA13" s="424"/>
      <c r="AB13" s="414"/>
      <c r="AC13" s="458">
        <v>1431</v>
      </c>
      <c r="AD13" s="459"/>
      <c r="AE13" s="459"/>
      <c r="AF13" s="459"/>
      <c r="AG13" s="501"/>
      <c r="AH13" s="458">
        <v>1719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1081612</v>
      </c>
      <c r="BO13" s="408"/>
      <c r="BP13" s="408"/>
      <c r="BQ13" s="408"/>
      <c r="BR13" s="408"/>
      <c r="BS13" s="408"/>
      <c r="BT13" s="408"/>
      <c r="BU13" s="409"/>
      <c r="BV13" s="407">
        <v>1400295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6.4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28584</v>
      </c>
      <c r="S14" s="492"/>
      <c r="T14" s="492"/>
      <c r="U14" s="492"/>
      <c r="V14" s="493"/>
      <c r="W14" s="397"/>
      <c r="X14" s="398"/>
      <c r="Y14" s="398"/>
      <c r="Z14" s="398"/>
      <c r="AA14" s="398"/>
      <c r="AB14" s="387"/>
      <c r="AC14" s="494">
        <v>10.1</v>
      </c>
      <c r="AD14" s="495"/>
      <c r="AE14" s="495"/>
      <c r="AF14" s="495"/>
      <c r="AG14" s="496"/>
      <c r="AH14" s="494">
        <v>10.9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20</v>
      </c>
      <c r="CU14" s="506"/>
      <c r="CV14" s="506"/>
      <c r="CW14" s="506"/>
      <c r="CX14" s="506"/>
      <c r="CY14" s="506"/>
      <c r="CZ14" s="506"/>
      <c r="DA14" s="507"/>
      <c r="DB14" s="505">
        <v>36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28408</v>
      </c>
      <c r="S15" s="492"/>
      <c r="T15" s="492"/>
      <c r="U15" s="492"/>
      <c r="V15" s="493"/>
      <c r="W15" s="423" t="s">
        <v>137</v>
      </c>
      <c r="X15" s="424"/>
      <c r="Y15" s="424"/>
      <c r="Z15" s="424"/>
      <c r="AA15" s="424"/>
      <c r="AB15" s="414"/>
      <c r="AC15" s="458">
        <v>3470</v>
      </c>
      <c r="AD15" s="459"/>
      <c r="AE15" s="459"/>
      <c r="AF15" s="459"/>
      <c r="AG15" s="501"/>
      <c r="AH15" s="458">
        <v>3899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3618787</v>
      </c>
      <c r="BO15" s="371"/>
      <c r="BP15" s="371"/>
      <c r="BQ15" s="371"/>
      <c r="BR15" s="371"/>
      <c r="BS15" s="371"/>
      <c r="BT15" s="371"/>
      <c r="BU15" s="372"/>
      <c r="BV15" s="370">
        <v>3518905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24.8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7438751</v>
      </c>
      <c r="BO16" s="408"/>
      <c r="BP16" s="408"/>
      <c r="BQ16" s="408"/>
      <c r="BR16" s="408"/>
      <c r="BS16" s="408"/>
      <c r="BT16" s="408"/>
      <c r="BU16" s="409"/>
      <c r="BV16" s="407">
        <v>7359909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9268</v>
      </c>
      <c r="AD17" s="459"/>
      <c r="AE17" s="459"/>
      <c r="AF17" s="459"/>
      <c r="AG17" s="501"/>
      <c r="AH17" s="458">
        <v>10084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4543144</v>
      </c>
      <c r="BO17" s="408"/>
      <c r="BP17" s="408"/>
      <c r="BQ17" s="408"/>
      <c r="BR17" s="408"/>
      <c r="BS17" s="408"/>
      <c r="BT17" s="408"/>
      <c r="BU17" s="409"/>
      <c r="BV17" s="407">
        <v>4421296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240.93</v>
      </c>
      <c r="M18" s="534"/>
      <c r="N18" s="534"/>
      <c r="O18" s="534"/>
      <c r="P18" s="534"/>
      <c r="Q18" s="534"/>
      <c r="R18" s="535"/>
      <c r="S18" s="535"/>
      <c r="T18" s="535"/>
      <c r="U18" s="535"/>
      <c r="V18" s="536"/>
      <c r="W18" s="425"/>
      <c r="X18" s="426"/>
      <c r="Y18" s="426"/>
      <c r="Z18" s="426"/>
      <c r="AA18" s="426"/>
      <c r="AB18" s="417"/>
      <c r="AC18" s="537">
        <v>65.400000000000006</v>
      </c>
      <c r="AD18" s="538"/>
      <c r="AE18" s="538"/>
      <c r="AF18" s="538"/>
      <c r="AG18" s="539"/>
      <c r="AH18" s="537">
        <v>64.2</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7648245</v>
      </c>
      <c r="BO18" s="408"/>
      <c r="BP18" s="408"/>
      <c r="BQ18" s="408"/>
      <c r="BR18" s="408"/>
      <c r="BS18" s="408"/>
      <c r="BT18" s="408"/>
      <c r="BU18" s="409"/>
      <c r="BV18" s="407">
        <v>7657448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121</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14470255</v>
      </c>
      <c r="BO19" s="408"/>
      <c r="BP19" s="408"/>
      <c r="BQ19" s="408"/>
      <c r="BR19" s="408"/>
      <c r="BS19" s="408"/>
      <c r="BT19" s="408"/>
      <c r="BU19" s="409"/>
      <c r="BV19" s="407">
        <v>14353086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10537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12298754</v>
      </c>
      <c r="BO22" s="371"/>
      <c r="BP22" s="371"/>
      <c r="BQ22" s="371"/>
      <c r="BR22" s="371"/>
      <c r="BS22" s="371"/>
      <c r="BT22" s="371"/>
      <c r="BU22" s="372"/>
      <c r="BV22" s="370">
        <v>13431984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5477336</v>
      </c>
      <c r="BO23" s="408"/>
      <c r="BP23" s="408"/>
      <c r="BQ23" s="408"/>
      <c r="BR23" s="408"/>
      <c r="BS23" s="408"/>
      <c r="BT23" s="408"/>
      <c r="BU23" s="409"/>
      <c r="BV23" s="407">
        <v>4974968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285</v>
      </c>
      <c r="AI24" s="459"/>
      <c r="AJ24" s="459"/>
      <c r="AK24" s="459"/>
      <c r="AL24" s="501"/>
      <c r="AM24" s="458">
        <v>877515</v>
      </c>
      <c r="AN24" s="459"/>
      <c r="AO24" s="459"/>
      <c r="AP24" s="459"/>
      <c r="AQ24" s="459"/>
      <c r="AR24" s="501"/>
      <c r="AS24" s="458">
        <v>3079</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8169243</v>
      </c>
      <c r="BO24" s="408"/>
      <c r="BP24" s="408"/>
      <c r="BQ24" s="408"/>
      <c r="BR24" s="408"/>
      <c r="BS24" s="408"/>
      <c r="BT24" s="408"/>
      <c r="BU24" s="409"/>
      <c r="BV24" s="407">
        <v>8872582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6950</v>
      </c>
      <c r="R25" s="459"/>
      <c r="S25" s="459"/>
      <c r="T25" s="459"/>
      <c r="U25" s="459"/>
      <c r="V25" s="501"/>
      <c r="W25" s="553"/>
      <c r="X25" s="554"/>
      <c r="Y25" s="555"/>
      <c r="Z25" s="457" t="s">
        <v>165</v>
      </c>
      <c r="AA25" s="437"/>
      <c r="AB25" s="437"/>
      <c r="AC25" s="437"/>
      <c r="AD25" s="437"/>
      <c r="AE25" s="437"/>
      <c r="AF25" s="437"/>
      <c r="AG25" s="438"/>
      <c r="AH25" s="458">
        <v>55</v>
      </c>
      <c r="AI25" s="459"/>
      <c r="AJ25" s="459"/>
      <c r="AK25" s="459"/>
      <c r="AL25" s="501"/>
      <c r="AM25" s="458">
        <v>151690</v>
      </c>
      <c r="AN25" s="459"/>
      <c r="AO25" s="459"/>
      <c r="AP25" s="459"/>
      <c r="AQ25" s="459"/>
      <c r="AR25" s="501"/>
      <c r="AS25" s="458">
        <v>2758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2268231</v>
      </c>
      <c r="BO25" s="371"/>
      <c r="BP25" s="371"/>
      <c r="BQ25" s="371"/>
      <c r="BR25" s="371"/>
      <c r="BS25" s="371"/>
      <c r="BT25" s="371"/>
      <c r="BU25" s="372"/>
      <c r="BV25" s="370">
        <v>3039697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17</v>
      </c>
      <c r="AI26" s="459"/>
      <c r="AJ26" s="459"/>
      <c r="AK26" s="459"/>
      <c r="AL26" s="501"/>
      <c r="AM26" s="458">
        <v>61149</v>
      </c>
      <c r="AN26" s="459"/>
      <c r="AO26" s="459"/>
      <c r="AP26" s="459"/>
      <c r="AQ26" s="459"/>
      <c r="AR26" s="501"/>
      <c r="AS26" s="458">
        <v>3597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4350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15984</v>
      </c>
      <c r="AN27" s="459"/>
      <c r="AO27" s="459"/>
      <c r="AP27" s="459"/>
      <c r="AQ27" s="459"/>
      <c r="AR27" s="501"/>
      <c r="AS27" s="458">
        <v>3996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1610191</v>
      </c>
      <c r="BO28" s="371"/>
      <c r="BP28" s="371"/>
      <c r="BQ28" s="371"/>
      <c r="BR28" s="371"/>
      <c r="BS28" s="371"/>
      <c r="BT28" s="371"/>
      <c r="BU28" s="372"/>
      <c r="BV28" s="370">
        <v>1610099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3600</v>
      </c>
      <c r="R29" s="459"/>
      <c r="S29" s="459"/>
      <c r="T29" s="459"/>
      <c r="U29" s="459"/>
      <c r="V29" s="501"/>
      <c r="W29" s="556"/>
      <c r="X29" s="557"/>
      <c r="Y29" s="558"/>
      <c r="Z29" s="457" t="s">
        <v>177</v>
      </c>
      <c r="AA29" s="437"/>
      <c r="AB29" s="437"/>
      <c r="AC29" s="437"/>
      <c r="AD29" s="437"/>
      <c r="AE29" s="437"/>
      <c r="AF29" s="437"/>
      <c r="AG29" s="438"/>
      <c r="AH29" s="458">
        <v>289</v>
      </c>
      <c r="AI29" s="459"/>
      <c r="AJ29" s="459"/>
      <c r="AK29" s="459"/>
      <c r="AL29" s="501"/>
      <c r="AM29" s="458">
        <v>893499</v>
      </c>
      <c r="AN29" s="459"/>
      <c r="AO29" s="459"/>
      <c r="AP29" s="459"/>
      <c r="AQ29" s="459"/>
      <c r="AR29" s="501"/>
      <c r="AS29" s="458">
        <v>3092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128194</v>
      </c>
      <c r="BO29" s="408"/>
      <c r="BP29" s="408"/>
      <c r="BQ29" s="408"/>
      <c r="BR29" s="408"/>
      <c r="BS29" s="408"/>
      <c r="BT29" s="408"/>
      <c r="BU29" s="409"/>
      <c r="BV29" s="407">
        <v>178185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1690938</v>
      </c>
      <c r="BO30" s="530"/>
      <c r="BP30" s="530"/>
      <c r="BQ30" s="530"/>
      <c r="BR30" s="530"/>
      <c r="BS30" s="530"/>
      <c r="BT30" s="530"/>
      <c r="BU30" s="531"/>
      <c r="BV30" s="529">
        <v>1459961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上山城郷土資料館</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浄化槽事業特別会計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ニュートラックかみのやま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産業団地整備事業特別会計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上山二日町再開発</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山形広域環境事務組合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上山市土地開発公社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p8i/IepUdFg6pDuzE+hgfs1iQrwd8GZnKKplCuukJ56Yx6Tsraa0w0mgWULhDC8ybMtQ2oHVRdrQFkP1TbJ0w==" saltValue="UUeFlHYbsBqF574wyoX8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3847319</v>
      </c>
      <c r="S5" s="613"/>
      <c r="T5" s="613"/>
      <c r="U5" s="613"/>
      <c r="V5" s="613"/>
      <c r="W5" s="613"/>
      <c r="X5" s="613"/>
      <c r="Y5" s="614"/>
      <c r="Z5" s="615">
        <v>18.2</v>
      </c>
      <c r="AA5" s="615"/>
      <c r="AB5" s="615"/>
      <c r="AC5" s="615"/>
      <c r="AD5" s="616">
        <v>3613021</v>
      </c>
      <c r="AE5" s="616"/>
      <c r="AF5" s="616"/>
      <c r="AG5" s="616"/>
      <c r="AH5" s="616"/>
      <c r="AI5" s="616"/>
      <c r="AJ5" s="616"/>
      <c r="AK5" s="616"/>
      <c r="AL5" s="617">
        <v>42.6</v>
      </c>
      <c r="AM5" s="618"/>
      <c r="AN5" s="618"/>
      <c r="AO5" s="619"/>
      <c r="AP5" s="609" t="s">
        <v>216</v>
      </c>
      <c r="AQ5" s="610"/>
      <c r="AR5" s="610"/>
      <c r="AS5" s="610"/>
      <c r="AT5" s="610"/>
      <c r="AU5" s="610"/>
      <c r="AV5" s="610"/>
      <c r="AW5" s="610"/>
      <c r="AX5" s="610"/>
      <c r="AY5" s="610"/>
      <c r="AZ5" s="610"/>
      <c r="BA5" s="610"/>
      <c r="BB5" s="610"/>
      <c r="BC5" s="610"/>
      <c r="BD5" s="610"/>
      <c r="BE5" s="610"/>
      <c r="BF5" s="611"/>
      <c r="BG5" s="623">
        <v>3578233</v>
      </c>
      <c r="BH5" s="624"/>
      <c r="BI5" s="624"/>
      <c r="BJ5" s="624"/>
      <c r="BK5" s="624"/>
      <c r="BL5" s="624"/>
      <c r="BM5" s="624"/>
      <c r="BN5" s="625"/>
      <c r="BO5" s="626">
        <v>93</v>
      </c>
      <c r="BP5" s="626"/>
      <c r="BQ5" s="626"/>
      <c r="BR5" s="626"/>
      <c r="BS5" s="627">
        <v>26926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134330</v>
      </c>
      <c r="S6" s="624"/>
      <c r="T6" s="624"/>
      <c r="U6" s="624"/>
      <c r="V6" s="624"/>
      <c r="W6" s="624"/>
      <c r="X6" s="624"/>
      <c r="Y6" s="625"/>
      <c r="Z6" s="626">
        <v>0.6</v>
      </c>
      <c r="AA6" s="626"/>
      <c r="AB6" s="626"/>
      <c r="AC6" s="626"/>
      <c r="AD6" s="627">
        <v>134330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3578233</v>
      </c>
      <c r="BH6" s="624"/>
      <c r="BI6" s="624"/>
      <c r="BJ6" s="624"/>
      <c r="BK6" s="624"/>
      <c r="BL6" s="624"/>
      <c r="BM6" s="624"/>
      <c r="BN6" s="625"/>
      <c r="BO6" s="626">
        <v>93</v>
      </c>
      <c r="BP6" s="626"/>
      <c r="BQ6" s="626"/>
      <c r="BR6" s="626"/>
      <c r="BS6" s="627">
        <v>26926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152687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152687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803</v>
      </c>
      <c r="S7" s="624"/>
      <c r="T7" s="624"/>
      <c r="U7" s="624"/>
      <c r="V7" s="624"/>
      <c r="W7" s="624"/>
      <c r="X7" s="624"/>
      <c r="Y7" s="625"/>
      <c r="Z7" s="626">
        <v>0</v>
      </c>
      <c r="AA7" s="626"/>
      <c r="AB7" s="626"/>
      <c r="AC7" s="626"/>
      <c r="AD7" s="627">
        <v>803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1297252</v>
      </c>
      <c r="BH7" s="624"/>
      <c r="BI7" s="624"/>
      <c r="BJ7" s="624"/>
      <c r="BK7" s="624"/>
      <c r="BL7" s="624"/>
      <c r="BM7" s="624"/>
      <c r="BN7" s="625"/>
      <c r="BO7" s="626">
        <v>33.700000000000003</v>
      </c>
      <c r="BP7" s="626"/>
      <c r="BQ7" s="626"/>
      <c r="BR7" s="626"/>
      <c r="BS7" s="627">
        <v>26926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3927570</v>
      </c>
      <c r="CS7" s="624"/>
      <c r="CT7" s="624"/>
      <c r="CU7" s="624"/>
      <c r="CV7" s="624"/>
      <c r="CW7" s="624"/>
      <c r="CX7" s="624"/>
      <c r="CY7" s="625"/>
      <c r="CZ7" s="626">
        <v>19.7</v>
      </c>
      <c r="DA7" s="626"/>
      <c r="DB7" s="626"/>
      <c r="DC7" s="626"/>
      <c r="DD7" s="632">
        <v>12816</v>
      </c>
      <c r="DE7" s="624"/>
      <c r="DF7" s="624"/>
      <c r="DG7" s="624"/>
      <c r="DH7" s="624"/>
      <c r="DI7" s="624"/>
      <c r="DJ7" s="624"/>
      <c r="DK7" s="624"/>
      <c r="DL7" s="624"/>
      <c r="DM7" s="624"/>
      <c r="DN7" s="624"/>
      <c r="DO7" s="624"/>
      <c r="DP7" s="625"/>
      <c r="DQ7" s="632">
        <v>3768585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9734</v>
      </c>
      <c r="S8" s="624"/>
      <c r="T8" s="624"/>
      <c r="U8" s="624"/>
      <c r="V8" s="624"/>
      <c r="W8" s="624"/>
      <c r="X8" s="624"/>
      <c r="Y8" s="625"/>
      <c r="Z8" s="626">
        <v>0</v>
      </c>
      <c r="AA8" s="626"/>
      <c r="AB8" s="626"/>
      <c r="AC8" s="626"/>
      <c r="AD8" s="627">
        <v>9734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51364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5042854</v>
      </c>
      <c r="CS8" s="624"/>
      <c r="CT8" s="624"/>
      <c r="CU8" s="624"/>
      <c r="CV8" s="624"/>
      <c r="CW8" s="624"/>
      <c r="CX8" s="624"/>
      <c r="CY8" s="625"/>
      <c r="CZ8" s="626">
        <v>25.2</v>
      </c>
      <c r="DA8" s="626"/>
      <c r="DB8" s="626"/>
      <c r="DC8" s="626"/>
      <c r="DD8" s="632">
        <v>10969</v>
      </c>
      <c r="DE8" s="624"/>
      <c r="DF8" s="624"/>
      <c r="DG8" s="624"/>
      <c r="DH8" s="624"/>
      <c r="DI8" s="624"/>
      <c r="DJ8" s="624"/>
      <c r="DK8" s="624"/>
      <c r="DL8" s="624"/>
      <c r="DM8" s="624"/>
      <c r="DN8" s="624"/>
      <c r="DO8" s="624"/>
      <c r="DP8" s="625"/>
      <c r="DQ8" s="632">
        <v>2966886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11713</v>
      </c>
      <c r="S9" s="624"/>
      <c r="T9" s="624"/>
      <c r="U9" s="624"/>
      <c r="V9" s="624"/>
      <c r="W9" s="624"/>
      <c r="X9" s="624"/>
      <c r="Y9" s="625"/>
      <c r="Z9" s="626">
        <v>0.1</v>
      </c>
      <c r="AA9" s="626"/>
      <c r="AB9" s="626"/>
      <c r="AC9" s="626"/>
      <c r="AD9" s="627">
        <v>11713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1073657</v>
      </c>
      <c r="BH9" s="624"/>
      <c r="BI9" s="624"/>
      <c r="BJ9" s="624"/>
      <c r="BK9" s="624"/>
      <c r="BL9" s="624"/>
      <c r="BM9" s="624"/>
      <c r="BN9" s="625"/>
      <c r="BO9" s="626">
        <v>27.9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1583560</v>
      </c>
      <c r="CS9" s="624"/>
      <c r="CT9" s="624"/>
      <c r="CU9" s="624"/>
      <c r="CV9" s="624"/>
      <c r="CW9" s="624"/>
      <c r="CX9" s="624"/>
      <c r="CY9" s="625"/>
      <c r="CZ9" s="626">
        <v>7.9</v>
      </c>
      <c r="DA9" s="626"/>
      <c r="DB9" s="626"/>
      <c r="DC9" s="626"/>
      <c r="DD9" s="632">
        <v>31316</v>
      </c>
      <c r="DE9" s="624"/>
      <c r="DF9" s="624"/>
      <c r="DG9" s="624"/>
      <c r="DH9" s="624"/>
      <c r="DI9" s="624"/>
      <c r="DJ9" s="624"/>
      <c r="DK9" s="624"/>
      <c r="DL9" s="624"/>
      <c r="DM9" s="624"/>
      <c r="DN9" s="624"/>
      <c r="DO9" s="624"/>
      <c r="DP9" s="625"/>
      <c r="DQ9" s="632">
        <v>861612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77967</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40801</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15254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728614</v>
      </c>
      <c r="S11" s="624"/>
      <c r="T11" s="624"/>
      <c r="U11" s="624"/>
      <c r="V11" s="624"/>
      <c r="W11" s="624"/>
      <c r="X11" s="624"/>
      <c r="Y11" s="625"/>
      <c r="Z11" s="628">
        <v>3.4</v>
      </c>
      <c r="AA11" s="629"/>
      <c r="AB11" s="629"/>
      <c r="AC11" s="635"/>
      <c r="AD11" s="632">
        <v>728614</v>
      </c>
      <c r="AE11" s="624"/>
      <c r="AF11" s="624"/>
      <c r="AG11" s="624"/>
      <c r="AH11" s="624"/>
      <c r="AI11" s="624"/>
      <c r="AJ11" s="624"/>
      <c r="AK11" s="625"/>
      <c r="AL11" s="628">
        <v>8.6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94264</v>
      </c>
      <c r="BH11" s="624"/>
      <c r="BI11" s="624"/>
      <c r="BJ11" s="624"/>
      <c r="BK11" s="624"/>
      <c r="BL11" s="624"/>
      <c r="BM11" s="624"/>
      <c r="BN11" s="625"/>
      <c r="BO11" s="626">
        <v>2.5</v>
      </c>
      <c r="BP11" s="626"/>
      <c r="BQ11" s="626"/>
      <c r="BR11" s="626"/>
      <c r="BS11" s="627">
        <v>26926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532072</v>
      </c>
      <c r="CS11" s="624"/>
      <c r="CT11" s="624"/>
      <c r="CU11" s="624"/>
      <c r="CV11" s="624"/>
      <c r="CW11" s="624"/>
      <c r="CX11" s="624"/>
      <c r="CY11" s="625"/>
      <c r="CZ11" s="626">
        <v>2.7</v>
      </c>
      <c r="DA11" s="626"/>
      <c r="DB11" s="626"/>
      <c r="DC11" s="626"/>
      <c r="DD11" s="632">
        <v>94986</v>
      </c>
      <c r="DE11" s="624"/>
      <c r="DF11" s="624"/>
      <c r="DG11" s="624"/>
      <c r="DH11" s="624"/>
      <c r="DI11" s="624"/>
      <c r="DJ11" s="624"/>
      <c r="DK11" s="624"/>
      <c r="DL11" s="624"/>
      <c r="DM11" s="624"/>
      <c r="DN11" s="624"/>
      <c r="DO11" s="624"/>
      <c r="DP11" s="625"/>
      <c r="DQ11" s="632">
        <v>317384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5404</v>
      </c>
      <c r="S12" s="624"/>
      <c r="T12" s="624"/>
      <c r="U12" s="624"/>
      <c r="V12" s="624"/>
      <c r="W12" s="624"/>
      <c r="X12" s="624"/>
      <c r="Y12" s="625"/>
      <c r="Z12" s="626">
        <v>0</v>
      </c>
      <c r="AA12" s="626"/>
      <c r="AB12" s="626"/>
      <c r="AC12" s="626"/>
      <c r="AD12" s="627">
        <v>5404</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1982929</v>
      </c>
      <c r="BH12" s="624"/>
      <c r="BI12" s="624"/>
      <c r="BJ12" s="624"/>
      <c r="BK12" s="624"/>
      <c r="BL12" s="624"/>
      <c r="BM12" s="624"/>
      <c r="BN12" s="625"/>
      <c r="BO12" s="626">
        <v>51.5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1560868</v>
      </c>
      <c r="CS12" s="624"/>
      <c r="CT12" s="624"/>
      <c r="CU12" s="624"/>
      <c r="CV12" s="624"/>
      <c r="CW12" s="624"/>
      <c r="CX12" s="624"/>
      <c r="CY12" s="625"/>
      <c r="CZ12" s="626">
        <v>7.8</v>
      </c>
      <c r="DA12" s="626"/>
      <c r="DB12" s="626"/>
      <c r="DC12" s="626"/>
      <c r="DD12" s="632">
        <v>11425</v>
      </c>
      <c r="DE12" s="624"/>
      <c r="DF12" s="624"/>
      <c r="DG12" s="624"/>
      <c r="DH12" s="624"/>
      <c r="DI12" s="624"/>
      <c r="DJ12" s="624"/>
      <c r="DK12" s="624"/>
      <c r="DL12" s="624"/>
      <c r="DM12" s="624"/>
      <c r="DN12" s="624"/>
      <c r="DO12" s="624"/>
      <c r="DP12" s="625"/>
      <c r="DQ12" s="632">
        <v>720077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1972239</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1300507</v>
      </c>
      <c r="CS13" s="624"/>
      <c r="CT13" s="624"/>
      <c r="CU13" s="624"/>
      <c r="CV13" s="624"/>
      <c r="CW13" s="624"/>
      <c r="CX13" s="624"/>
      <c r="CY13" s="625"/>
      <c r="CZ13" s="626">
        <v>6.5</v>
      </c>
      <c r="DA13" s="626"/>
      <c r="DB13" s="626"/>
      <c r="DC13" s="626"/>
      <c r="DD13" s="632">
        <v>422202</v>
      </c>
      <c r="DE13" s="624"/>
      <c r="DF13" s="624"/>
      <c r="DG13" s="624"/>
      <c r="DH13" s="624"/>
      <c r="DI13" s="624"/>
      <c r="DJ13" s="624"/>
      <c r="DK13" s="624"/>
      <c r="DL13" s="624"/>
      <c r="DM13" s="624"/>
      <c r="DN13" s="624"/>
      <c r="DO13" s="624"/>
      <c r="DP13" s="625"/>
      <c r="DQ13" s="632">
        <v>878478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1022</v>
      </c>
      <c r="S14" s="624"/>
      <c r="T14" s="624"/>
      <c r="U14" s="624"/>
      <c r="V14" s="624"/>
      <c r="W14" s="624"/>
      <c r="X14" s="624"/>
      <c r="Y14" s="625"/>
      <c r="Z14" s="626">
        <v>0</v>
      </c>
      <c r="AA14" s="626"/>
      <c r="AB14" s="626"/>
      <c r="AC14" s="626"/>
      <c r="AD14" s="627">
        <v>1022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114084</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525771</v>
      </c>
      <c r="CS14" s="624"/>
      <c r="CT14" s="624"/>
      <c r="CU14" s="624"/>
      <c r="CV14" s="624"/>
      <c r="CW14" s="624"/>
      <c r="CX14" s="624"/>
      <c r="CY14" s="625"/>
      <c r="CZ14" s="626">
        <v>2.6</v>
      </c>
      <c r="DA14" s="626"/>
      <c r="DB14" s="626"/>
      <c r="DC14" s="626"/>
      <c r="DD14" s="632">
        <v>44584</v>
      </c>
      <c r="DE14" s="624"/>
      <c r="DF14" s="624"/>
      <c r="DG14" s="624"/>
      <c r="DH14" s="624"/>
      <c r="DI14" s="624"/>
      <c r="DJ14" s="624"/>
      <c r="DK14" s="624"/>
      <c r="DL14" s="624"/>
      <c r="DM14" s="624"/>
      <c r="DN14" s="624"/>
      <c r="DO14" s="624"/>
      <c r="DP14" s="625"/>
      <c r="DQ14" s="632">
        <v>460923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183968</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2807830</v>
      </c>
      <c r="CS15" s="624"/>
      <c r="CT15" s="624"/>
      <c r="CU15" s="624"/>
      <c r="CV15" s="624"/>
      <c r="CW15" s="624"/>
      <c r="CX15" s="624"/>
      <c r="CY15" s="625"/>
      <c r="CZ15" s="626">
        <v>14.1</v>
      </c>
      <c r="DA15" s="626"/>
      <c r="DB15" s="626"/>
      <c r="DC15" s="626"/>
      <c r="DD15" s="632">
        <v>1508313</v>
      </c>
      <c r="DE15" s="624"/>
      <c r="DF15" s="624"/>
      <c r="DG15" s="624"/>
      <c r="DH15" s="624"/>
      <c r="DI15" s="624"/>
      <c r="DJ15" s="624"/>
      <c r="DK15" s="624"/>
      <c r="DL15" s="624"/>
      <c r="DM15" s="624"/>
      <c r="DN15" s="624"/>
      <c r="DO15" s="624"/>
      <c r="DP15" s="625"/>
      <c r="DQ15" s="632">
        <v>1206493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13560</v>
      </c>
      <c r="S16" s="624"/>
      <c r="T16" s="624"/>
      <c r="U16" s="624"/>
      <c r="V16" s="624"/>
      <c r="W16" s="624"/>
      <c r="X16" s="624"/>
      <c r="Y16" s="625"/>
      <c r="Z16" s="626">
        <v>0.1</v>
      </c>
      <c r="AA16" s="626"/>
      <c r="AB16" s="626"/>
      <c r="AC16" s="626"/>
      <c r="AD16" s="627">
        <v>13560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16694</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16694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48172</v>
      </c>
      <c r="S17" s="624"/>
      <c r="T17" s="624"/>
      <c r="U17" s="624"/>
      <c r="V17" s="624"/>
      <c r="W17" s="624"/>
      <c r="X17" s="624"/>
      <c r="Y17" s="625"/>
      <c r="Z17" s="626">
        <v>0.2</v>
      </c>
      <c r="AA17" s="626"/>
      <c r="AB17" s="626"/>
      <c r="AC17" s="626"/>
      <c r="AD17" s="627">
        <v>48172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2488693</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1918851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24833</v>
      </c>
      <c r="S18" s="624"/>
      <c r="T18" s="624"/>
      <c r="U18" s="624"/>
      <c r="V18" s="624"/>
      <c r="W18" s="624"/>
      <c r="X18" s="624"/>
      <c r="Y18" s="625"/>
      <c r="Z18" s="626">
        <v>0.1</v>
      </c>
      <c r="AA18" s="626"/>
      <c r="AB18" s="626"/>
      <c r="AC18" s="626"/>
      <c r="AD18" s="627">
        <v>24833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23672</v>
      </c>
      <c r="S19" s="624"/>
      <c r="T19" s="624"/>
      <c r="U19" s="624"/>
      <c r="V19" s="624"/>
      <c r="W19" s="624"/>
      <c r="X19" s="624"/>
      <c r="Y19" s="625"/>
      <c r="Z19" s="626">
        <v>0.1</v>
      </c>
      <c r="AA19" s="626"/>
      <c r="AB19" s="626"/>
      <c r="AC19" s="626"/>
      <c r="AD19" s="627">
        <v>23672</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269086</v>
      </c>
      <c r="BH19" s="624"/>
      <c r="BI19" s="624"/>
      <c r="BJ19" s="624"/>
      <c r="BK19" s="624"/>
      <c r="BL19" s="624"/>
      <c r="BM19" s="624"/>
      <c r="BN19" s="625"/>
      <c r="BO19" s="626">
        <v>7</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1161</v>
      </c>
      <c r="S20" s="624"/>
      <c r="T20" s="624"/>
      <c r="U20" s="624"/>
      <c r="V20" s="624"/>
      <c r="W20" s="624"/>
      <c r="X20" s="624"/>
      <c r="Y20" s="625"/>
      <c r="Z20" s="626">
        <v>0</v>
      </c>
      <c r="AA20" s="626"/>
      <c r="AB20" s="626"/>
      <c r="AC20" s="626"/>
      <c r="AD20" s="627">
        <v>1161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269086</v>
      </c>
      <c r="BH20" s="624"/>
      <c r="BI20" s="624"/>
      <c r="BJ20" s="624"/>
      <c r="BK20" s="624"/>
      <c r="BL20" s="624"/>
      <c r="BM20" s="624"/>
      <c r="BN20" s="625"/>
      <c r="BO20" s="626">
        <v>7</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19979907</v>
      </c>
      <c r="CS20" s="624"/>
      <c r="CT20" s="624"/>
      <c r="CU20" s="624"/>
      <c r="CV20" s="624"/>
      <c r="CW20" s="624"/>
      <c r="CX20" s="624"/>
      <c r="CY20" s="625"/>
      <c r="CZ20" s="626">
        <v>100</v>
      </c>
      <c r="DA20" s="626"/>
      <c r="DB20" s="626"/>
      <c r="DC20" s="626"/>
      <c r="DD20" s="632">
        <v>2136611</v>
      </c>
      <c r="DE20" s="624"/>
      <c r="DF20" s="624"/>
      <c r="DG20" s="624"/>
      <c r="DH20" s="624"/>
      <c r="DI20" s="624"/>
      <c r="DJ20" s="624"/>
      <c r="DK20" s="624"/>
      <c r="DL20" s="624"/>
      <c r="DM20" s="624"/>
      <c r="DN20" s="624"/>
      <c r="DO20" s="624"/>
      <c r="DP20" s="625"/>
      <c r="DQ20" s="632">
        <v>13283924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4692245</v>
      </c>
      <c r="S21" s="624"/>
      <c r="T21" s="624"/>
      <c r="U21" s="624"/>
      <c r="V21" s="624"/>
      <c r="W21" s="624"/>
      <c r="X21" s="624"/>
      <c r="Y21" s="625"/>
      <c r="Z21" s="626">
        <v>22.2</v>
      </c>
      <c r="AA21" s="626"/>
      <c r="AB21" s="626"/>
      <c r="AC21" s="626"/>
      <c r="AD21" s="627">
        <v>3839987</v>
      </c>
      <c r="AE21" s="627"/>
      <c r="AF21" s="627"/>
      <c r="AG21" s="627"/>
      <c r="AH21" s="627"/>
      <c r="AI21" s="627"/>
      <c r="AJ21" s="627"/>
      <c r="AK21" s="627"/>
      <c r="AL21" s="628">
        <v>45.3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34788</v>
      </c>
      <c r="BH21" s="624"/>
      <c r="BI21" s="624"/>
      <c r="BJ21" s="624"/>
      <c r="BK21" s="624"/>
      <c r="BL21" s="624"/>
      <c r="BM21" s="624"/>
      <c r="BN21" s="625"/>
      <c r="BO21" s="626">
        <v>0.9</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3839987</v>
      </c>
      <c r="S22" s="624"/>
      <c r="T22" s="624"/>
      <c r="U22" s="624"/>
      <c r="V22" s="624"/>
      <c r="W22" s="624"/>
      <c r="X22" s="624"/>
      <c r="Y22" s="625"/>
      <c r="Z22" s="626">
        <v>18.100000000000001</v>
      </c>
      <c r="AA22" s="626"/>
      <c r="AB22" s="626"/>
      <c r="AC22" s="626"/>
      <c r="AD22" s="627">
        <v>3839987</v>
      </c>
      <c r="AE22" s="627"/>
      <c r="AF22" s="627"/>
      <c r="AG22" s="627"/>
      <c r="AH22" s="627"/>
      <c r="AI22" s="627"/>
      <c r="AJ22" s="627"/>
      <c r="AK22" s="627"/>
      <c r="AL22" s="628">
        <v>45.3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852241</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234298</v>
      </c>
      <c r="BH23" s="624"/>
      <c r="BI23" s="624"/>
      <c r="BJ23" s="624"/>
      <c r="BK23" s="624"/>
      <c r="BL23" s="624"/>
      <c r="BM23" s="624"/>
      <c r="BN23" s="625"/>
      <c r="BO23" s="626">
        <v>6.1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8057927</v>
      </c>
      <c r="CS24" s="613"/>
      <c r="CT24" s="613"/>
      <c r="CU24" s="613"/>
      <c r="CV24" s="613"/>
      <c r="CW24" s="613"/>
      <c r="CX24" s="613"/>
      <c r="CY24" s="614"/>
      <c r="CZ24" s="617">
        <v>40.299999999999997</v>
      </c>
      <c r="DA24" s="618"/>
      <c r="DB24" s="618"/>
      <c r="DC24" s="634"/>
      <c r="DD24" s="657">
        <v>5657920</v>
      </c>
      <c r="DE24" s="613"/>
      <c r="DF24" s="613"/>
      <c r="DG24" s="613"/>
      <c r="DH24" s="613"/>
      <c r="DI24" s="613"/>
      <c r="DJ24" s="613"/>
      <c r="DK24" s="614"/>
      <c r="DL24" s="657">
        <v>4065620</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9517749</v>
      </c>
      <c r="S25" s="624"/>
      <c r="T25" s="624"/>
      <c r="U25" s="624"/>
      <c r="V25" s="624"/>
      <c r="W25" s="624"/>
      <c r="X25" s="624"/>
      <c r="Y25" s="625"/>
      <c r="Z25" s="626">
        <v>45</v>
      </c>
      <c r="AA25" s="626"/>
      <c r="AB25" s="626"/>
      <c r="AC25" s="626"/>
      <c r="AD25" s="627">
        <v>8431193</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2774678</v>
      </c>
      <c r="CS25" s="653"/>
      <c r="CT25" s="653"/>
      <c r="CU25" s="653"/>
      <c r="CV25" s="653"/>
      <c r="CW25" s="653"/>
      <c r="CX25" s="653"/>
      <c r="CY25" s="654"/>
      <c r="CZ25" s="628">
        <v>13.9</v>
      </c>
      <c r="DA25" s="655"/>
      <c r="DB25" s="655"/>
      <c r="DC25" s="658"/>
      <c r="DD25" s="632">
        <v>2651060</v>
      </c>
      <c r="DE25" s="653"/>
      <c r="DF25" s="653"/>
      <c r="DG25" s="653"/>
      <c r="DH25" s="653"/>
      <c r="DI25" s="653"/>
      <c r="DJ25" s="653"/>
      <c r="DK25" s="654"/>
      <c r="DL25" s="632">
        <v>2301899</v>
      </c>
      <c r="DM25" s="653"/>
      <c r="DN25" s="653"/>
      <c r="DO25" s="653"/>
      <c r="DP25" s="653"/>
      <c r="DQ25" s="653"/>
      <c r="DR25" s="653"/>
      <c r="DS25" s="653"/>
      <c r="DT25" s="653"/>
      <c r="DU25" s="653"/>
      <c r="DV25" s="654"/>
      <c r="DW25" s="628">
        <v>27</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4486</v>
      </c>
      <c r="S26" s="624"/>
      <c r="T26" s="624"/>
      <c r="U26" s="624"/>
      <c r="V26" s="624"/>
      <c r="W26" s="624"/>
      <c r="X26" s="624"/>
      <c r="Y26" s="625"/>
      <c r="Z26" s="626">
        <v>0</v>
      </c>
      <c r="AA26" s="626"/>
      <c r="AB26" s="626"/>
      <c r="AC26" s="626"/>
      <c r="AD26" s="627">
        <v>4486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1661998</v>
      </c>
      <c r="CS26" s="624"/>
      <c r="CT26" s="624"/>
      <c r="CU26" s="624"/>
      <c r="CV26" s="624"/>
      <c r="CW26" s="624"/>
      <c r="CX26" s="624"/>
      <c r="CY26" s="625"/>
      <c r="CZ26" s="628">
        <v>8.3000000000000007</v>
      </c>
      <c r="DA26" s="655"/>
      <c r="DB26" s="655"/>
      <c r="DC26" s="658"/>
      <c r="DD26" s="632">
        <v>1578744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28019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3847319</v>
      </c>
      <c r="BH27" s="624"/>
      <c r="BI27" s="624"/>
      <c r="BJ27" s="624"/>
      <c r="BK27" s="624"/>
      <c r="BL27" s="624"/>
      <c r="BM27" s="624"/>
      <c r="BN27" s="625"/>
      <c r="BO27" s="626">
        <v>100</v>
      </c>
      <c r="BP27" s="626"/>
      <c r="BQ27" s="626"/>
      <c r="BR27" s="626"/>
      <c r="BS27" s="627">
        <v>26926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2797174</v>
      </c>
      <c r="CS27" s="653"/>
      <c r="CT27" s="653"/>
      <c r="CU27" s="653"/>
      <c r="CV27" s="653"/>
      <c r="CW27" s="653"/>
      <c r="CX27" s="653"/>
      <c r="CY27" s="654"/>
      <c r="CZ27" s="628">
        <v>14</v>
      </c>
      <c r="DA27" s="655"/>
      <c r="DB27" s="655"/>
      <c r="DC27" s="658"/>
      <c r="DD27" s="632">
        <v>1090627</v>
      </c>
      <c r="DE27" s="653"/>
      <c r="DF27" s="653"/>
      <c r="DG27" s="653"/>
      <c r="DH27" s="653"/>
      <c r="DI27" s="653"/>
      <c r="DJ27" s="653"/>
      <c r="DK27" s="654"/>
      <c r="DL27" s="632">
        <v>719123</v>
      </c>
      <c r="DM27" s="653"/>
      <c r="DN27" s="653"/>
      <c r="DO27" s="653"/>
      <c r="DP27" s="653"/>
      <c r="DQ27" s="653"/>
      <c r="DR27" s="653"/>
      <c r="DS27" s="653"/>
      <c r="DT27" s="653"/>
      <c r="DU27" s="653"/>
      <c r="DV27" s="654"/>
      <c r="DW27" s="628">
        <v>8.4</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78270</v>
      </c>
      <c r="S28" s="624"/>
      <c r="T28" s="624"/>
      <c r="U28" s="624"/>
      <c r="V28" s="624"/>
      <c r="W28" s="624"/>
      <c r="X28" s="624"/>
      <c r="Y28" s="625"/>
      <c r="Z28" s="626">
        <v>0.4</v>
      </c>
      <c r="AA28" s="626"/>
      <c r="AB28" s="626"/>
      <c r="AC28" s="626"/>
      <c r="AD28" s="627">
        <v>14195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2486075</v>
      </c>
      <c r="CS28" s="624"/>
      <c r="CT28" s="624"/>
      <c r="CU28" s="624"/>
      <c r="CV28" s="624"/>
      <c r="CW28" s="624"/>
      <c r="CX28" s="624"/>
      <c r="CY28" s="625"/>
      <c r="CZ28" s="628">
        <v>12.4</v>
      </c>
      <c r="DA28" s="655"/>
      <c r="DB28" s="655"/>
      <c r="DC28" s="658"/>
      <c r="DD28" s="632">
        <v>1916233</v>
      </c>
      <c r="DE28" s="624"/>
      <c r="DF28" s="624"/>
      <c r="DG28" s="624"/>
      <c r="DH28" s="624"/>
      <c r="DI28" s="624"/>
      <c r="DJ28" s="624"/>
      <c r="DK28" s="625"/>
      <c r="DL28" s="632">
        <v>1044598</v>
      </c>
      <c r="DM28" s="624"/>
      <c r="DN28" s="624"/>
      <c r="DO28" s="624"/>
      <c r="DP28" s="624"/>
      <c r="DQ28" s="624"/>
      <c r="DR28" s="624"/>
      <c r="DS28" s="624"/>
      <c r="DT28" s="624"/>
      <c r="DU28" s="624"/>
      <c r="DV28" s="625"/>
      <c r="DW28" s="628">
        <v>12.3</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56543</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2485736</v>
      </c>
      <c r="CS29" s="653"/>
      <c r="CT29" s="653"/>
      <c r="CU29" s="653"/>
      <c r="CV29" s="653"/>
      <c r="CW29" s="653"/>
      <c r="CX29" s="653"/>
      <c r="CY29" s="654"/>
      <c r="CZ29" s="628">
        <v>12.4</v>
      </c>
      <c r="DA29" s="655"/>
      <c r="DB29" s="655"/>
      <c r="DC29" s="658"/>
      <c r="DD29" s="632">
        <v>1915894</v>
      </c>
      <c r="DE29" s="653"/>
      <c r="DF29" s="653"/>
      <c r="DG29" s="653"/>
      <c r="DH29" s="653"/>
      <c r="DI29" s="653"/>
      <c r="DJ29" s="653"/>
      <c r="DK29" s="654"/>
      <c r="DL29" s="632">
        <v>1044259</v>
      </c>
      <c r="DM29" s="653"/>
      <c r="DN29" s="653"/>
      <c r="DO29" s="653"/>
      <c r="DP29" s="653"/>
      <c r="DQ29" s="653"/>
      <c r="DR29" s="653"/>
      <c r="DS29" s="653"/>
      <c r="DT29" s="653"/>
      <c r="DU29" s="653"/>
      <c r="DV29" s="654"/>
      <c r="DW29" s="628">
        <v>12.3</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2811156</v>
      </c>
      <c r="S30" s="624"/>
      <c r="T30" s="624"/>
      <c r="U30" s="624"/>
      <c r="V30" s="624"/>
      <c r="W30" s="624"/>
      <c r="X30" s="624"/>
      <c r="Y30" s="625"/>
      <c r="Z30" s="626">
        <v>13.3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2426230</v>
      </c>
      <c r="CS30" s="624"/>
      <c r="CT30" s="624"/>
      <c r="CU30" s="624"/>
      <c r="CV30" s="624"/>
      <c r="CW30" s="624"/>
      <c r="CX30" s="624"/>
      <c r="CY30" s="625"/>
      <c r="CZ30" s="628">
        <v>12.1</v>
      </c>
      <c r="DA30" s="655"/>
      <c r="DB30" s="655"/>
      <c r="DC30" s="658"/>
      <c r="DD30" s="632">
        <v>1857540</v>
      </c>
      <c r="DE30" s="624"/>
      <c r="DF30" s="624"/>
      <c r="DG30" s="624"/>
      <c r="DH30" s="624"/>
      <c r="DI30" s="624"/>
      <c r="DJ30" s="624"/>
      <c r="DK30" s="625"/>
      <c r="DL30" s="632">
        <v>985905</v>
      </c>
      <c r="DM30" s="624"/>
      <c r="DN30" s="624"/>
      <c r="DO30" s="624"/>
      <c r="DP30" s="624"/>
      <c r="DQ30" s="624"/>
      <c r="DR30" s="624"/>
      <c r="DS30" s="624"/>
      <c r="DT30" s="624"/>
      <c r="DU30" s="624"/>
      <c r="DV30" s="625"/>
      <c r="DW30" s="628">
        <v>11.6</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98.9</v>
      </c>
      <c r="BH31" s="667"/>
      <c r="BI31" s="667"/>
      <c r="BJ31" s="667"/>
      <c r="BK31" s="667"/>
      <c r="BL31" s="667"/>
      <c r="BM31" s="618">
        <v>91.2</v>
      </c>
      <c r="BN31" s="667"/>
      <c r="BO31" s="667"/>
      <c r="BP31" s="667"/>
      <c r="BQ31" s="668"/>
      <c r="BR31" s="670">
        <v>98.7</v>
      </c>
      <c r="BS31" s="667"/>
      <c r="BT31" s="667"/>
      <c r="BU31" s="667"/>
      <c r="BV31" s="667"/>
      <c r="BW31" s="667"/>
      <c r="BX31" s="618">
        <v>91</v>
      </c>
      <c r="BY31" s="667"/>
      <c r="BZ31" s="667"/>
      <c r="CA31" s="667"/>
      <c r="CB31" s="668"/>
      <c r="CD31" s="663"/>
      <c r="CE31" s="664"/>
      <c r="CF31" s="620" t="s">
        <v>300</v>
      </c>
      <c r="CG31" s="621"/>
      <c r="CH31" s="621"/>
      <c r="CI31" s="621"/>
      <c r="CJ31" s="621"/>
      <c r="CK31" s="621"/>
      <c r="CL31" s="621"/>
      <c r="CM31" s="621"/>
      <c r="CN31" s="621"/>
      <c r="CO31" s="621"/>
      <c r="CP31" s="621"/>
      <c r="CQ31" s="622"/>
      <c r="CR31" s="623">
        <v>59506</v>
      </c>
      <c r="CS31" s="653"/>
      <c r="CT31" s="653"/>
      <c r="CU31" s="653"/>
      <c r="CV31" s="653"/>
      <c r="CW31" s="653"/>
      <c r="CX31" s="653"/>
      <c r="CY31" s="654"/>
      <c r="CZ31" s="628">
        <v>0.3</v>
      </c>
      <c r="DA31" s="655"/>
      <c r="DB31" s="655"/>
      <c r="DC31" s="658"/>
      <c r="DD31" s="632">
        <v>58354</v>
      </c>
      <c r="DE31" s="653"/>
      <c r="DF31" s="653"/>
      <c r="DG31" s="653"/>
      <c r="DH31" s="653"/>
      <c r="DI31" s="653"/>
      <c r="DJ31" s="653"/>
      <c r="DK31" s="654"/>
      <c r="DL31" s="632">
        <v>58354</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1036537</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3"/>
      <c r="BI32" s="653"/>
      <c r="BJ32" s="653"/>
      <c r="BK32" s="653"/>
      <c r="BL32" s="653"/>
      <c r="BM32" s="629">
        <v>97.9</v>
      </c>
      <c r="BN32" s="653"/>
      <c r="BO32" s="653"/>
      <c r="BP32" s="653"/>
      <c r="BQ32" s="669"/>
      <c r="BR32" s="680">
        <v>99.5</v>
      </c>
      <c r="BS32" s="653"/>
      <c r="BT32" s="653"/>
      <c r="BU32" s="653"/>
      <c r="BV32" s="653"/>
      <c r="BW32" s="653"/>
      <c r="BX32" s="629">
        <v>97.9</v>
      </c>
      <c r="BY32" s="653"/>
      <c r="BZ32" s="653"/>
      <c r="CA32" s="653"/>
      <c r="CB32" s="669"/>
      <c r="CD32" s="665"/>
      <c r="CE32" s="666"/>
      <c r="CF32" s="620" t="s">
        <v>304</v>
      </c>
      <c r="CG32" s="621"/>
      <c r="CH32" s="621"/>
      <c r="CI32" s="621"/>
      <c r="CJ32" s="621"/>
      <c r="CK32" s="621"/>
      <c r="CL32" s="621"/>
      <c r="CM32" s="621"/>
      <c r="CN32" s="621"/>
      <c r="CO32" s="621"/>
      <c r="CP32" s="621"/>
      <c r="CQ32" s="622"/>
      <c r="CR32" s="623">
        <v>339</v>
      </c>
      <c r="CS32" s="624"/>
      <c r="CT32" s="624"/>
      <c r="CU32" s="624"/>
      <c r="CV32" s="624"/>
      <c r="CW32" s="624"/>
      <c r="CX32" s="624"/>
      <c r="CY32" s="625"/>
      <c r="CZ32" s="628">
        <v>0</v>
      </c>
      <c r="DA32" s="655"/>
      <c r="DB32" s="655"/>
      <c r="DC32" s="658"/>
      <c r="DD32" s="632">
        <v>339</v>
      </c>
      <c r="DE32" s="624"/>
      <c r="DF32" s="624"/>
      <c r="DG32" s="624"/>
      <c r="DH32" s="624"/>
      <c r="DI32" s="624"/>
      <c r="DJ32" s="624"/>
      <c r="DK32" s="625"/>
      <c r="DL32" s="632">
        <v>339</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57556</v>
      </c>
      <c r="S33" s="624"/>
      <c r="T33" s="624"/>
      <c r="U33" s="624"/>
      <c r="V33" s="624"/>
      <c r="W33" s="624"/>
      <c r="X33" s="624"/>
      <c r="Y33" s="625"/>
      <c r="Z33" s="626">
        <v>0.3</v>
      </c>
      <c r="AA33" s="626"/>
      <c r="AB33" s="626"/>
      <c r="AC33" s="626"/>
      <c r="AD33" s="627">
        <v>23072</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98.5</v>
      </c>
      <c r="BH33" s="682"/>
      <c r="BI33" s="682"/>
      <c r="BJ33" s="682"/>
      <c r="BK33" s="682"/>
      <c r="BL33" s="682"/>
      <c r="BM33" s="683">
        <v>87</v>
      </c>
      <c r="BN33" s="682"/>
      <c r="BO33" s="682"/>
      <c r="BP33" s="682"/>
      <c r="BQ33" s="684"/>
      <c r="BR33" s="681">
        <v>98.2</v>
      </c>
      <c r="BS33" s="682"/>
      <c r="BT33" s="682"/>
      <c r="BU33" s="682"/>
      <c r="BV33" s="682"/>
      <c r="BW33" s="682"/>
      <c r="BX33" s="683">
        <v>86.5</v>
      </c>
      <c r="BY33" s="682"/>
      <c r="BZ33" s="682"/>
      <c r="CA33" s="682"/>
      <c r="CB33" s="684"/>
      <c r="CD33" s="620" t="s">
        <v>307</v>
      </c>
      <c r="CE33" s="621"/>
      <c r="CF33" s="621"/>
      <c r="CG33" s="621"/>
      <c r="CH33" s="621"/>
      <c r="CI33" s="621"/>
      <c r="CJ33" s="621"/>
      <c r="CK33" s="621"/>
      <c r="CL33" s="621"/>
      <c r="CM33" s="621"/>
      <c r="CN33" s="621"/>
      <c r="CO33" s="621"/>
      <c r="CP33" s="621"/>
      <c r="CQ33" s="622"/>
      <c r="CR33" s="623">
        <v>9768675</v>
      </c>
      <c r="CS33" s="653"/>
      <c r="CT33" s="653"/>
      <c r="CU33" s="653"/>
      <c r="CV33" s="653"/>
      <c r="CW33" s="653"/>
      <c r="CX33" s="653"/>
      <c r="CY33" s="654"/>
      <c r="CZ33" s="628">
        <v>48.9</v>
      </c>
      <c r="DA33" s="655"/>
      <c r="DB33" s="655"/>
      <c r="DC33" s="658"/>
      <c r="DD33" s="632">
        <v>7313142</v>
      </c>
      <c r="DE33" s="653"/>
      <c r="DF33" s="653"/>
      <c r="DG33" s="653"/>
      <c r="DH33" s="653"/>
      <c r="DI33" s="653"/>
      <c r="DJ33" s="653"/>
      <c r="DK33" s="654"/>
      <c r="DL33" s="632">
        <v>3582625</v>
      </c>
      <c r="DM33" s="653"/>
      <c r="DN33" s="653"/>
      <c r="DO33" s="653"/>
      <c r="DP33" s="653"/>
      <c r="DQ33" s="653"/>
      <c r="DR33" s="653"/>
      <c r="DS33" s="653"/>
      <c r="DT33" s="653"/>
      <c r="DU33" s="653"/>
      <c r="DV33" s="654"/>
      <c r="DW33" s="628">
        <v>42</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2762909</v>
      </c>
      <c r="S34" s="624"/>
      <c r="T34" s="624"/>
      <c r="U34" s="624"/>
      <c r="V34" s="624"/>
      <c r="W34" s="624"/>
      <c r="X34" s="624"/>
      <c r="Y34" s="625"/>
      <c r="Z34" s="626">
        <v>13.1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4696283</v>
      </c>
      <c r="CS34" s="624"/>
      <c r="CT34" s="624"/>
      <c r="CU34" s="624"/>
      <c r="CV34" s="624"/>
      <c r="CW34" s="624"/>
      <c r="CX34" s="624"/>
      <c r="CY34" s="625"/>
      <c r="CZ34" s="628">
        <v>23.5</v>
      </c>
      <c r="DA34" s="655"/>
      <c r="DB34" s="655"/>
      <c r="DC34" s="658"/>
      <c r="DD34" s="632">
        <v>3765409</v>
      </c>
      <c r="DE34" s="624"/>
      <c r="DF34" s="624"/>
      <c r="DG34" s="624"/>
      <c r="DH34" s="624"/>
      <c r="DI34" s="624"/>
      <c r="DJ34" s="624"/>
      <c r="DK34" s="625"/>
      <c r="DL34" s="632">
        <v>1338882</v>
      </c>
      <c r="DM34" s="624"/>
      <c r="DN34" s="624"/>
      <c r="DO34" s="624"/>
      <c r="DP34" s="624"/>
      <c r="DQ34" s="624"/>
      <c r="DR34" s="624"/>
      <c r="DS34" s="624"/>
      <c r="DT34" s="624"/>
      <c r="DU34" s="624"/>
      <c r="DV34" s="625"/>
      <c r="DW34" s="628">
        <v>15.7</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1254610</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218538</v>
      </c>
      <c r="CS35" s="653"/>
      <c r="CT35" s="653"/>
      <c r="CU35" s="653"/>
      <c r="CV35" s="653"/>
      <c r="CW35" s="653"/>
      <c r="CX35" s="653"/>
      <c r="CY35" s="654"/>
      <c r="CZ35" s="628">
        <v>1.1000000000000001</v>
      </c>
      <c r="DA35" s="655"/>
      <c r="DB35" s="655"/>
      <c r="DC35" s="658"/>
      <c r="DD35" s="632">
        <v>205042</v>
      </c>
      <c r="DE35" s="653"/>
      <c r="DF35" s="653"/>
      <c r="DG35" s="653"/>
      <c r="DH35" s="653"/>
      <c r="DI35" s="653"/>
      <c r="DJ35" s="653"/>
      <c r="DK35" s="654"/>
      <c r="DL35" s="632">
        <v>150141</v>
      </c>
      <c r="DM35" s="653"/>
      <c r="DN35" s="653"/>
      <c r="DO35" s="653"/>
      <c r="DP35" s="653"/>
      <c r="DQ35" s="653"/>
      <c r="DR35" s="653"/>
      <c r="DS35" s="653"/>
      <c r="DT35" s="653"/>
      <c r="DU35" s="653"/>
      <c r="DV35" s="654"/>
      <c r="DW35" s="628">
        <v>1.8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692203</v>
      </c>
      <c r="S36" s="624"/>
      <c r="T36" s="624"/>
      <c r="U36" s="624"/>
      <c r="V36" s="624"/>
      <c r="W36" s="624"/>
      <c r="X36" s="624"/>
      <c r="Y36" s="625"/>
      <c r="Z36" s="626">
        <v>3.3</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1894473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74969</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1957608</v>
      </c>
      <c r="CS36" s="624"/>
      <c r="CT36" s="624"/>
      <c r="CU36" s="624"/>
      <c r="CV36" s="624"/>
      <c r="CW36" s="624"/>
      <c r="CX36" s="624"/>
      <c r="CY36" s="625"/>
      <c r="CZ36" s="628">
        <v>9.8000000000000007</v>
      </c>
      <c r="DA36" s="655"/>
      <c r="DB36" s="655"/>
      <c r="DC36" s="658"/>
      <c r="DD36" s="632">
        <v>1469931</v>
      </c>
      <c r="DE36" s="624"/>
      <c r="DF36" s="624"/>
      <c r="DG36" s="624"/>
      <c r="DH36" s="624"/>
      <c r="DI36" s="624"/>
      <c r="DJ36" s="624"/>
      <c r="DK36" s="625"/>
      <c r="DL36" s="632">
        <v>909916</v>
      </c>
      <c r="DM36" s="624"/>
      <c r="DN36" s="624"/>
      <c r="DO36" s="624"/>
      <c r="DP36" s="624"/>
      <c r="DQ36" s="624"/>
      <c r="DR36" s="624"/>
      <c r="DS36" s="624"/>
      <c r="DT36" s="624"/>
      <c r="DU36" s="624"/>
      <c r="DV36" s="625"/>
      <c r="DW36" s="628">
        <v>10.7</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1573200</v>
      </c>
      <c r="S37" s="624"/>
      <c r="T37" s="624"/>
      <c r="U37" s="624"/>
      <c r="V37" s="624"/>
      <c r="W37" s="624"/>
      <c r="X37" s="624"/>
      <c r="Y37" s="625"/>
      <c r="Z37" s="626">
        <v>7.4</v>
      </c>
      <c r="AA37" s="626"/>
      <c r="AB37" s="626"/>
      <c r="AC37" s="626"/>
      <c r="AD37" s="627">
        <v>515</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448921</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44105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377811</v>
      </c>
      <c r="CS37" s="653"/>
      <c r="CT37" s="653"/>
      <c r="CU37" s="653"/>
      <c r="CV37" s="653"/>
      <c r="CW37" s="653"/>
      <c r="CX37" s="653"/>
      <c r="CY37" s="654"/>
      <c r="CZ37" s="628">
        <v>1.9</v>
      </c>
      <c r="DA37" s="655"/>
      <c r="DB37" s="655"/>
      <c r="DC37" s="658"/>
      <c r="DD37" s="632">
        <v>276811</v>
      </c>
      <c r="DE37" s="653"/>
      <c r="DF37" s="653"/>
      <c r="DG37" s="653"/>
      <c r="DH37" s="653"/>
      <c r="DI37" s="653"/>
      <c r="DJ37" s="653"/>
      <c r="DK37" s="654"/>
      <c r="DL37" s="632">
        <v>259106</v>
      </c>
      <c r="DM37" s="653"/>
      <c r="DN37" s="653"/>
      <c r="DO37" s="653"/>
      <c r="DP37" s="653"/>
      <c r="DQ37" s="653"/>
      <c r="DR37" s="653"/>
      <c r="DS37" s="653"/>
      <c r="DT37" s="653"/>
      <c r="DU37" s="653"/>
      <c r="DV37" s="654"/>
      <c r="DW37" s="628">
        <v>3</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1293000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36097</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3851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1505865</v>
      </c>
      <c r="CS38" s="624"/>
      <c r="CT38" s="624"/>
      <c r="CU38" s="624"/>
      <c r="CV38" s="624"/>
      <c r="CW38" s="624"/>
      <c r="CX38" s="624"/>
      <c r="CY38" s="625"/>
      <c r="CZ38" s="628">
        <v>7.5</v>
      </c>
      <c r="DA38" s="655"/>
      <c r="DB38" s="655"/>
      <c r="DC38" s="658"/>
      <c r="DD38" s="632">
        <v>1253868</v>
      </c>
      <c r="DE38" s="624"/>
      <c r="DF38" s="624"/>
      <c r="DG38" s="624"/>
      <c r="DH38" s="624"/>
      <c r="DI38" s="624"/>
      <c r="DJ38" s="624"/>
      <c r="DK38" s="625"/>
      <c r="DL38" s="632">
        <v>1183686</v>
      </c>
      <c r="DM38" s="624"/>
      <c r="DN38" s="624"/>
      <c r="DO38" s="624"/>
      <c r="DP38" s="624"/>
      <c r="DQ38" s="624"/>
      <c r="DR38" s="624"/>
      <c r="DS38" s="624"/>
      <c r="DT38" s="624"/>
      <c r="DU38" s="624"/>
      <c r="DV38" s="625"/>
      <c r="DW38" s="628">
        <v>13.9</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1748</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5962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619131</v>
      </c>
      <c r="CS39" s="653"/>
      <c r="CT39" s="653"/>
      <c r="CU39" s="653"/>
      <c r="CV39" s="653"/>
      <c r="CW39" s="653"/>
      <c r="CX39" s="653"/>
      <c r="CY39" s="654"/>
      <c r="CZ39" s="628">
        <v>3.1</v>
      </c>
      <c r="DA39" s="655"/>
      <c r="DB39" s="655"/>
      <c r="DC39" s="658"/>
      <c r="DD39" s="632">
        <v>618892</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50000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771250</v>
      </c>
      <c r="CS40" s="624"/>
      <c r="CT40" s="624"/>
      <c r="CU40" s="624"/>
      <c r="CV40" s="624"/>
      <c r="CW40" s="624"/>
      <c r="CX40" s="624"/>
      <c r="CY40" s="625"/>
      <c r="CZ40" s="628">
        <v>3.9</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21166238</v>
      </c>
      <c r="S41" s="699"/>
      <c r="T41" s="699"/>
      <c r="U41" s="699"/>
      <c r="V41" s="699"/>
      <c r="W41" s="699"/>
      <c r="X41" s="699"/>
      <c r="Y41" s="700"/>
      <c r="Z41" s="701">
        <v>100</v>
      </c>
      <c r="AA41" s="701"/>
      <c r="AB41" s="701"/>
      <c r="AC41" s="701"/>
      <c r="AD41" s="702">
        <v>8473461</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258548</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1149159</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451</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2153305</v>
      </c>
      <c r="CS42" s="653"/>
      <c r="CT42" s="653"/>
      <c r="CU42" s="653"/>
      <c r="CV42" s="653"/>
      <c r="CW42" s="653"/>
      <c r="CX42" s="653"/>
      <c r="CY42" s="654"/>
      <c r="CZ42" s="628">
        <v>10.8</v>
      </c>
      <c r="DA42" s="655"/>
      <c r="DB42" s="655"/>
      <c r="DC42" s="658"/>
      <c r="DD42" s="632">
        <v>312862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12879</v>
      </c>
      <c r="CS43" s="653"/>
      <c r="CT43" s="653"/>
      <c r="CU43" s="653"/>
      <c r="CV43" s="653"/>
      <c r="CW43" s="653"/>
      <c r="CX43" s="653"/>
      <c r="CY43" s="654"/>
      <c r="CZ43" s="628">
        <v>0.1</v>
      </c>
      <c r="DA43" s="655"/>
      <c r="DB43" s="655"/>
      <c r="DC43" s="658"/>
      <c r="DD43" s="632">
        <v>12879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2136611</v>
      </c>
      <c r="CS44" s="624"/>
      <c r="CT44" s="624"/>
      <c r="CU44" s="624"/>
      <c r="CV44" s="624"/>
      <c r="CW44" s="624"/>
      <c r="CX44" s="624"/>
      <c r="CY44" s="625"/>
      <c r="CZ44" s="628">
        <v>10.7</v>
      </c>
      <c r="DA44" s="629"/>
      <c r="DB44" s="629"/>
      <c r="DC44" s="635"/>
      <c r="DD44" s="632">
        <v>296168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1502332</v>
      </c>
      <c r="CS45" s="653"/>
      <c r="CT45" s="653"/>
      <c r="CU45" s="653"/>
      <c r="CV45" s="653"/>
      <c r="CW45" s="653"/>
      <c r="CX45" s="653"/>
      <c r="CY45" s="654"/>
      <c r="CZ45" s="628">
        <v>7.5</v>
      </c>
      <c r="DA45" s="655"/>
      <c r="DB45" s="655"/>
      <c r="DC45" s="658"/>
      <c r="DD45" s="632">
        <v>39091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571415</v>
      </c>
      <c r="CS46" s="624"/>
      <c r="CT46" s="624"/>
      <c r="CU46" s="624"/>
      <c r="CV46" s="624"/>
      <c r="CW46" s="624"/>
      <c r="CX46" s="624"/>
      <c r="CY46" s="625"/>
      <c r="CZ46" s="628">
        <v>2.9</v>
      </c>
      <c r="DA46" s="629"/>
      <c r="DB46" s="629"/>
      <c r="DC46" s="635"/>
      <c r="DD46" s="632">
        <v>236813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16694</v>
      </c>
      <c r="CS47" s="653"/>
      <c r="CT47" s="653"/>
      <c r="CU47" s="653"/>
      <c r="CV47" s="653"/>
      <c r="CW47" s="653"/>
      <c r="CX47" s="653"/>
      <c r="CY47" s="654"/>
      <c r="CZ47" s="628">
        <v>0.1</v>
      </c>
      <c r="DA47" s="655"/>
      <c r="DB47" s="655"/>
      <c r="DC47" s="658"/>
      <c r="DD47" s="632">
        <v>16694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19979907</v>
      </c>
      <c r="CS49" s="682"/>
      <c r="CT49" s="682"/>
      <c r="CU49" s="682"/>
      <c r="CV49" s="682"/>
      <c r="CW49" s="682"/>
      <c r="CX49" s="682"/>
      <c r="CY49" s="711"/>
      <c r="CZ49" s="703">
        <v>100</v>
      </c>
      <c r="DA49" s="712"/>
      <c r="DB49" s="712"/>
      <c r="DC49" s="713"/>
      <c r="DD49" s="714">
        <v>13283924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iYBKo1KI/po9KdyY8QXz9kvmea71NGmpOxlDN4N0bKOVlN1RKuGzKnKDwIhFSEH45c8V+B4fGIjAZQZwOzemA==" saltValue="ENM8lNrRTe0j2wy/mWD1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21184</v>
      </c>
      <c r="R7" s="753"/>
      <c r="S7" s="753"/>
      <c r="T7" s="753"/>
      <c r="U7" s="753"/>
      <c r="V7" s="753">
        <v>19997</v>
      </c>
      <c r="W7" s="753"/>
      <c r="X7" s="753"/>
      <c r="Y7" s="753"/>
      <c r="Z7" s="753"/>
      <c r="AA7" s="753">
        <v>1186</v>
      </c>
      <c r="AB7" s="753"/>
      <c r="AC7" s="753"/>
      <c r="AD7" s="753"/>
      <c r="AE7" s="754"/>
      <c r="AF7" s="755">
        <v>1025</v>
      </c>
      <c r="AG7" s="756"/>
      <c r="AH7" s="756"/>
      <c r="AI7" s="756"/>
      <c r="AJ7" s="757"/>
      <c r="AK7" s="758">
        <v>1238</v>
      </c>
      <c r="AL7" s="759"/>
      <c r="AM7" s="759"/>
      <c r="AN7" s="759"/>
      <c r="AO7" s="759"/>
      <c r="AP7" s="759">
        <v>12299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6</v>
      </c>
      <c r="CI7" s="744"/>
      <c r="CJ7" s="744"/>
      <c r="CK7" s="744"/>
      <c r="CL7" s="745"/>
      <c r="CM7" s="743">
        <v>36</v>
      </c>
      <c r="CN7" s="744"/>
      <c r="CO7" s="744"/>
      <c r="CP7" s="744"/>
      <c r="CQ7" s="745"/>
      <c r="CR7" s="743">
        <v>10</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62</v>
      </c>
      <c r="CI8" s="777"/>
      <c r="CJ8" s="777"/>
      <c r="CK8" s="777"/>
      <c r="CL8" s="778"/>
      <c r="CM8" s="776">
        <v>546</v>
      </c>
      <c r="CN8" s="777"/>
      <c r="CO8" s="777"/>
      <c r="CP8" s="777"/>
      <c r="CQ8" s="778"/>
      <c r="CR8" s="776">
        <v>10</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-12</v>
      </c>
      <c r="CI9" s="777"/>
      <c r="CJ9" s="777"/>
      <c r="CK9" s="777"/>
      <c r="CL9" s="778"/>
      <c r="CM9" s="776">
        <v>447</v>
      </c>
      <c r="CN9" s="777"/>
      <c r="CO9" s="777"/>
      <c r="CP9" s="777"/>
      <c r="CQ9" s="778"/>
      <c r="CR9" s="776">
        <v>510</v>
      </c>
      <c r="CS9" s="777"/>
      <c r="CT9" s="777"/>
      <c r="CU9" s="777"/>
      <c r="CV9" s="778"/>
      <c r="CW9" s="776">
        <v>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558</v>
      </c>
      <c r="BS10" s="773" t="s">
        <v>557</v>
      </c>
      <c r="BT10" s="774"/>
      <c r="BU10" s="774"/>
      <c r="BV10" s="774"/>
      <c r="BW10" s="774"/>
      <c r="BX10" s="774"/>
      <c r="BY10" s="774"/>
      <c r="BZ10" s="774"/>
      <c r="CA10" s="774"/>
      <c r="CB10" s="774"/>
      <c r="CC10" s="774"/>
      <c r="CD10" s="774"/>
      <c r="CE10" s="774"/>
      <c r="CF10" s="774"/>
      <c r="CG10" s="775"/>
      <c r="CH10" s="776">
        <v>0</v>
      </c>
      <c r="CI10" s="777"/>
      <c r="CJ10" s="777"/>
      <c r="CK10" s="777"/>
      <c r="CL10" s="778"/>
      <c r="CM10" s="776">
        <v>6</v>
      </c>
      <c r="CN10" s="777"/>
      <c r="CO10" s="777"/>
      <c r="CP10" s="777"/>
      <c r="CQ10" s="778"/>
      <c r="CR10" s="776">
        <v>5</v>
      </c>
      <c r="CS10" s="777"/>
      <c r="CT10" s="777"/>
      <c r="CU10" s="777"/>
      <c r="CV10" s="778"/>
      <c r="CW10" s="776" t="s">
        <v>489</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21166</v>
      </c>
      <c r="R23" s="793"/>
      <c r="S23" s="793"/>
      <c r="T23" s="793"/>
      <c r="U23" s="793"/>
      <c r="V23" s="793">
        <v>19980</v>
      </c>
      <c r="W23" s="793"/>
      <c r="X23" s="793"/>
      <c r="Y23" s="793"/>
      <c r="Z23" s="793"/>
      <c r="AA23" s="793">
        <v>1186</v>
      </c>
      <c r="AB23" s="793"/>
      <c r="AC23" s="793"/>
      <c r="AD23" s="793"/>
      <c r="AE23" s="794"/>
      <c r="AF23" s="795">
        <v>1025</v>
      </c>
      <c r="AG23" s="793"/>
      <c r="AH23" s="793"/>
      <c r="AI23" s="793"/>
      <c r="AJ23" s="796"/>
      <c r="AK23" s="797"/>
      <c r="AL23" s="798"/>
      <c r="AM23" s="798"/>
      <c r="AN23" s="798"/>
      <c r="AO23" s="798"/>
      <c r="AP23" s="793">
        <v>12299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3677</v>
      </c>
      <c r="R28" s="823"/>
      <c r="S28" s="823"/>
      <c r="T28" s="823"/>
      <c r="U28" s="823"/>
      <c r="V28" s="823">
        <v>3602</v>
      </c>
      <c r="W28" s="823"/>
      <c r="X28" s="823"/>
      <c r="Y28" s="823"/>
      <c r="Z28" s="823"/>
      <c r="AA28" s="823">
        <v>75</v>
      </c>
      <c r="AB28" s="823"/>
      <c r="AC28" s="823"/>
      <c r="AD28" s="823"/>
      <c r="AE28" s="824"/>
      <c r="AF28" s="825">
        <v>75</v>
      </c>
      <c r="AG28" s="823"/>
      <c r="AH28" s="823"/>
      <c r="AI28" s="823"/>
      <c r="AJ28" s="826"/>
      <c r="AK28" s="827">
        <v>259</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3987</v>
      </c>
      <c r="R29" s="784"/>
      <c r="S29" s="784"/>
      <c r="T29" s="784"/>
      <c r="U29" s="784"/>
      <c r="V29" s="784">
        <v>3892</v>
      </c>
      <c r="W29" s="784"/>
      <c r="X29" s="784"/>
      <c r="Y29" s="784"/>
      <c r="Z29" s="784"/>
      <c r="AA29" s="784">
        <v>95</v>
      </c>
      <c r="AB29" s="784"/>
      <c r="AC29" s="784"/>
      <c r="AD29" s="784"/>
      <c r="AE29" s="785"/>
      <c r="AF29" s="786">
        <v>95</v>
      </c>
      <c r="AG29" s="787"/>
      <c r="AH29" s="787"/>
      <c r="AI29" s="787"/>
      <c r="AJ29" s="788"/>
      <c r="AK29" s="834">
        <v>578</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471</v>
      </c>
      <c r="R30" s="784"/>
      <c r="S30" s="784"/>
      <c r="T30" s="784"/>
      <c r="U30" s="784"/>
      <c r="V30" s="784">
        <v>470</v>
      </c>
      <c r="W30" s="784"/>
      <c r="X30" s="784"/>
      <c r="Y30" s="784"/>
      <c r="Z30" s="784"/>
      <c r="AA30" s="784">
        <v>1</v>
      </c>
      <c r="AB30" s="784"/>
      <c r="AC30" s="784"/>
      <c r="AD30" s="784"/>
      <c r="AE30" s="785"/>
      <c r="AF30" s="786">
        <v>1</v>
      </c>
      <c r="AG30" s="787"/>
      <c r="AH30" s="787"/>
      <c r="AI30" s="787"/>
      <c r="AJ30" s="788"/>
      <c r="AK30" s="834">
        <v>129</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723</v>
      </c>
      <c r="R31" s="784"/>
      <c r="S31" s="784"/>
      <c r="T31" s="784"/>
      <c r="U31" s="784"/>
      <c r="V31" s="784">
        <v>691</v>
      </c>
      <c r="W31" s="784"/>
      <c r="X31" s="784"/>
      <c r="Y31" s="784"/>
      <c r="Z31" s="784"/>
      <c r="AA31" s="784">
        <v>33</v>
      </c>
      <c r="AB31" s="784"/>
      <c r="AC31" s="784"/>
      <c r="AD31" s="784"/>
      <c r="AE31" s="785"/>
      <c r="AF31" s="786">
        <v>786</v>
      </c>
      <c r="AG31" s="787"/>
      <c r="AH31" s="787"/>
      <c r="AI31" s="787"/>
      <c r="AJ31" s="788"/>
      <c r="AK31" s="834">
        <v>36</v>
      </c>
      <c r="AL31" s="830"/>
      <c r="AM31" s="830"/>
      <c r="AN31" s="830"/>
      <c r="AO31" s="830"/>
      <c r="AP31" s="830">
        <v>1591</v>
      </c>
      <c r="AQ31" s="830"/>
      <c r="AR31" s="830"/>
      <c r="AS31" s="830"/>
      <c r="AT31" s="830"/>
      <c r="AU31" s="830">
        <v>165</v>
      </c>
      <c r="AV31" s="830"/>
      <c r="AW31" s="830"/>
      <c r="AX31" s="830"/>
      <c r="AY31" s="830"/>
      <c r="AZ31" s="831" t="s">
        <v>489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1040</v>
      </c>
      <c r="R32" s="784"/>
      <c r="S32" s="784"/>
      <c r="T32" s="784"/>
      <c r="U32" s="784"/>
      <c r="V32" s="784">
        <v>932</v>
      </c>
      <c r="W32" s="784"/>
      <c r="X32" s="784"/>
      <c r="Y32" s="784"/>
      <c r="Z32" s="784"/>
      <c r="AA32" s="784">
        <v>108</v>
      </c>
      <c r="AB32" s="784"/>
      <c r="AC32" s="784"/>
      <c r="AD32" s="784"/>
      <c r="AE32" s="785"/>
      <c r="AF32" s="786">
        <v>227</v>
      </c>
      <c r="AG32" s="787"/>
      <c r="AH32" s="787"/>
      <c r="AI32" s="787"/>
      <c r="AJ32" s="788"/>
      <c r="AK32" s="834">
        <v>353</v>
      </c>
      <c r="AL32" s="830"/>
      <c r="AM32" s="830"/>
      <c r="AN32" s="830"/>
      <c r="AO32" s="830"/>
      <c r="AP32" s="830">
        <v>5930</v>
      </c>
      <c r="AQ32" s="830"/>
      <c r="AR32" s="830"/>
      <c r="AS32" s="830"/>
      <c r="AT32" s="830"/>
      <c r="AU32" s="830">
        <v>3416</v>
      </c>
      <c r="AV32" s="830"/>
      <c r="AW32" s="830"/>
      <c r="AX32" s="830"/>
      <c r="AY32" s="830"/>
      <c r="AZ32" s="831" t="s">
        <v>489</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158</v>
      </c>
      <c r="R33" s="784"/>
      <c r="S33" s="784"/>
      <c r="T33" s="784"/>
      <c r="U33" s="784"/>
      <c r="V33" s="784">
        <v>141</v>
      </c>
      <c r="W33" s="784"/>
      <c r="X33" s="784"/>
      <c r="Y33" s="784"/>
      <c r="Z33" s="784"/>
      <c r="AA33" s="784">
        <v>18</v>
      </c>
      <c r="AB33" s="784"/>
      <c r="AC33" s="784"/>
      <c r="AD33" s="784"/>
      <c r="AE33" s="785"/>
      <c r="AF33" s="786">
        <v>16</v>
      </c>
      <c r="AG33" s="787"/>
      <c r="AH33" s="787"/>
      <c r="AI33" s="787"/>
      <c r="AJ33" s="788"/>
      <c r="AK33" s="834">
        <v>87</v>
      </c>
      <c r="AL33" s="830"/>
      <c r="AM33" s="830"/>
      <c r="AN33" s="830"/>
      <c r="AO33" s="830"/>
      <c r="AP33" s="830">
        <v>841</v>
      </c>
      <c r="AQ33" s="830"/>
      <c r="AR33" s="830"/>
      <c r="AS33" s="830"/>
      <c r="AT33" s="830"/>
      <c r="AU33" s="830">
        <v>800</v>
      </c>
      <c r="AV33" s="830"/>
      <c r="AW33" s="830"/>
      <c r="AX33" s="830"/>
      <c r="AY33" s="830"/>
      <c r="AZ33" s="831" t="s">
        <v>489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18</v>
      </c>
      <c r="R34" s="784"/>
      <c r="S34" s="784"/>
      <c r="T34" s="784"/>
      <c r="U34" s="784"/>
      <c r="V34" s="784">
        <v>15</v>
      </c>
      <c r="W34" s="784"/>
      <c r="X34" s="784"/>
      <c r="Y34" s="784"/>
      <c r="Z34" s="784"/>
      <c r="AA34" s="784">
        <v>3</v>
      </c>
      <c r="AB34" s="784"/>
      <c r="AC34" s="784"/>
      <c r="AD34" s="784"/>
      <c r="AE34" s="785"/>
      <c r="AF34" s="786">
        <v>3</v>
      </c>
      <c r="AG34" s="787"/>
      <c r="AH34" s="787"/>
      <c r="AI34" s="787"/>
      <c r="AJ34" s="788"/>
      <c r="AK34" s="834">
        <v>10</v>
      </c>
      <c r="AL34" s="830"/>
      <c r="AM34" s="830"/>
      <c r="AN34" s="830"/>
      <c r="AO34" s="830"/>
      <c r="AP34" s="830">
        <v>59</v>
      </c>
      <c r="AQ34" s="830"/>
      <c r="AR34" s="830"/>
      <c r="AS34" s="830"/>
      <c r="AT34" s="830"/>
      <c r="AU34" s="830">
        <v>59</v>
      </c>
      <c r="AV34" s="830"/>
      <c r="AW34" s="830"/>
      <c r="AX34" s="830"/>
      <c r="AY34" s="830"/>
      <c r="AZ34" s="831" t="s">
        <v>489</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417</v>
      </c>
      <c r="R35" s="784"/>
      <c r="S35" s="784"/>
      <c r="T35" s="784"/>
      <c r="U35" s="784"/>
      <c r="V35" s="784">
        <v>417</v>
      </c>
      <c r="W35" s="784"/>
      <c r="X35" s="784"/>
      <c r="Y35" s="784"/>
      <c r="Z35" s="784"/>
      <c r="AA35" s="784" t="s">
        <v>489</v>
      </c>
      <c r="AB35" s="784"/>
      <c r="AC35" s="784"/>
      <c r="AD35" s="784"/>
      <c r="AE35" s="785"/>
      <c r="AF35" s="786" t="s">
        <v>122</v>
      </c>
      <c r="AG35" s="787"/>
      <c r="AH35" s="787"/>
      <c r="AI35" s="787"/>
      <c r="AJ35" s="788"/>
      <c r="AK35" s="834">
        <v>2</v>
      </c>
      <c r="AL35" s="830"/>
      <c r="AM35" s="830"/>
      <c r="AN35" s="830"/>
      <c r="AO35" s="830"/>
      <c r="AP35" s="830">
        <v>530</v>
      </c>
      <c r="AQ35" s="830"/>
      <c r="AR35" s="830"/>
      <c r="AS35" s="830"/>
      <c r="AT35" s="830"/>
      <c r="AU35" s="830" t="s">
        <v>489</v>
      </c>
      <c r="AV35" s="830"/>
      <c r="AW35" s="830"/>
      <c r="AX35" s="830"/>
      <c r="AY35" s="830"/>
      <c r="AZ35" s="831" t="s">
        <v>489</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1202</v>
      </c>
      <c r="AG63" s="844"/>
      <c r="AH63" s="844"/>
      <c r="AI63" s="844"/>
      <c r="AJ63" s="845"/>
      <c r="AK63" s="846"/>
      <c r="AL63" s="841"/>
      <c r="AM63" s="841"/>
      <c r="AN63" s="841"/>
      <c r="AO63" s="841"/>
      <c r="AP63" s="844">
        <v>8950</v>
      </c>
      <c r="AQ63" s="844"/>
      <c r="AR63" s="844"/>
      <c r="AS63" s="844"/>
      <c r="AT63" s="844"/>
      <c r="AU63" s="844">
        <v>4439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1103</v>
      </c>
      <c r="R68" s="866"/>
      <c r="S68" s="866"/>
      <c r="T68" s="866"/>
      <c r="U68" s="866"/>
      <c r="V68" s="866">
        <v>1100</v>
      </c>
      <c r="W68" s="866"/>
      <c r="X68" s="866"/>
      <c r="Y68" s="866"/>
      <c r="Z68" s="866"/>
      <c r="AA68" s="866">
        <v>3</v>
      </c>
      <c r="AB68" s="866"/>
      <c r="AC68" s="866"/>
      <c r="AD68" s="866"/>
      <c r="AE68" s="866"/>
      <c r="AF68" s="866">
        <v>3</v>
      </c>
      <c r="AG68" s="866"/>
      <c r="AH68" s="866"/>
      <c r="AI68" s="866"/>
      <c r="AJ68" s="866"/>
      <c r="AK68" s="866" t="s">
        <v>489</v>
      </c>
      <c r="AL68" s="866"/>
      <c r="AM68" s="866"/>
      <c r="AN68" s="866"/>
      <c r="AO68" s="866"/>
      <c r="AP68" s="866" t="s">
        <v>489</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83</v>
      </c>
      <c r="R69" s="830"/>
      <c r="S69" s="830"/>
      <c r="T69" s="830"/>
      <c r="U69" s="830"/>
      <c r="V69" s="830">
        <v>69</v>
      </c>
      <c r="W69" s="830"/>
      <c r="X69" s="830"/>
      <c r="Y69" s="830"/>
      <c r="Z69" s="830"/>
      <c r="AA69" s="830">
        <v>14</v>
      </c>
      <c r="AB69" s="830"/>
      <c r="AC69" s="830"/>
      <c r="AD69" s="830"/>
      <c r="AE69" s="830"/>
      <c r="AF69" s="830">
        <v>14</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6431</v>
      </c>
      <c r="R70" s="830"/>
      <c r="S70" s="830"/>
      <c r="T70" s="830"/>
      <c r="U70" s="830"/>
      <c r="V70" s="830">
        <v>6234</v>
      </c>
      <c r="W70" s="830"/>
      <c r="X70" s="830"/>
      <c r="Y70" s="830"/>
      <c r="Z70" s="830"/>
      <c r="AA70" s="830">
        <v>197</v>
      </c>
      <c r="AB70" s="830"/>
      <c r="AC70" s="830"/>
      <c r="AD70" s="830"/>
      <c r="AE70" s="830"/>
      <c r="AF70" s="830">
        <v>197</v>
      </c>
      <c r="AG70" s="830"/>
      <c r="AH70" s="830"/>
      <c r="AI70" s="830"/>
      <c r="AJ70" s="830"/>
      <c r="AK70" s="830" t="s">
        <v>489</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3932</v>
      </c>
      <c r="R71" s="830"/>
      <c r="S71" s="830"/>
      <c r="T71" s="830"/>
      <c r="U71" s="830"/>
      <c r="V71" s="830">
        <v>3872</v>
      </c>
      <c r="W71" s="830"/>
      <c r="X71" s="830"/>
      <c r="Y71" s="830"/>
      <c r="Z71" s="830"/>
      <c r="AA71" s="830">
        <v>60</v>
      </c>
      <c r="AB71" s="830"/>
      <c r="AC71" s="830"/>
      <c r="AD71" s="830"/>
      <c r="AE71" s="830"/>
      <c r="AF71" s="830">
        <v>60</v>
      </c>
      <c r="AG71" s="830"/>
      <c r="AH71" s="830"/>
      <c r="AI71" s="830"/>
      <c r="AJ71" s="830"/>
      <c r="AK71" s="830" t="s">
        <v>489</v>
      </c>
      <c r="AL71" s="830"/>
      <c r="AM71" s="830"/>
      <c r="AN71" s="830"/>
      <c r="AO71" s="830"/>
      <c r="AP71" s="830">
        <v>11899</v>
      </c>
      <c r="AQ71" s="830"/>
      <c r="AR71" s="830"/>
      <c r="AS71" s="830"/>
      <c r="AT71" s="830"/>
      <c r="AU71" s="830">
        <v>1049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406</v>
      </c>
      <c r="R72" s="830"/>
      <c r="S72" s="830"/>
      <c r="T72" s="830"/>
      <c r="U72" s="830"/>
      <c r="V72" s="830">
        <v>324</v>
      </c>
      <c r="W72" s="830"/>
      <c r="X72" s="830"/>
      <c r="Y72" s="830"/>
      <c r="Z72" s="830"/>
      <c r="AA72" s="830">
        <v>82</v>
      </c>
      <c r="AB72" s="830"/>
      <c r="AC72" s="830"/>
      <c r="AD72" s="830"/>
      <c r="AE72" s="830"/>
      <c r="AF72" s="830">
        <v>82</v>
      </c>
      <c r="AG72" s="830"/>
      <c r="AH72" s="830"/>
      <c r="AI72" s="830"/>
      <c r="AJ72" s="830"/>
      <c r="AK72" s="830" t="s">
        <v>489</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161934</v>
      </c>
      <c r="R73" s="830"/>
      <c r="S73" s="830"/>
      <c r="T73" s="830"/>
      <c r="U73" s="830"/>
      <c r="V73" s="830">
        <v>158460</v>
      </c>
      <c r="W73" s="830"/>
      <c r="X73" s="830"/>
      <c r="Y73" s="830"/>
      <c r="Z73" s="830"/>
      <c r="AA73" s="830">
        <v>3473</v>
      </c>
      <c r="AB73" s="830"/>
      <c r="AC73" s="830"/>
      <c r="AD73" s="830"/>
      <c r="AE73" s="830"/>
      <c r="AF73" s="830">
        <v>3473</v>
      </c>
      <c r="AG73" s="830"/>
      <c r="AH73" s="830"/>
      <c r="AI73" s="830"/>
      <c r="AJ73" s="830"/>
      <c r="AK73" s="830">
        <v>1726</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3829</v>
      </c>
      <c r="AG88" s="844"/>
      <c r="AH88" s="844"/>
      <c r="AI88" s="844"/>
      <c r="AJ88" s="844"/>
      <c r="AK88" s="841"/>
      <c r="AL88" s="841"/>
      <c r="AM88" s="841"/>
      <c r="AN88" s="841"/>
      <c r="AO88" s="841"/>
      <c r="AP88" s="844">
        <v>11899</v>
      </c>
      <c r="AQ88" s="844"/>
      <c r="AR88" s="844"/>
      <c r="AS88" s="844"/>
      <c r="AT88" s="844"/>
      <c r="AU88" s="844">
        <v>1049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535</v>
      </c>
      <c r="CS102" s="852"/>
      <c r="CT102" s="852"/>
      <c r="CU102" s="852"/>
      <c r="CV102" s="891"/>
      <c r="CW102" s="890">
        <v>9</v>
      </c>
      <c r="CX102" s="852"/>
      <c r="CY102" s="852"/>
      <c r="CZ102" s="852"/>
      <c r="DA102" s="891"/>
      <c r="DB102" s="890" t="s">
        <v>489</v>
      </c>
      <c r="DC102" s="852"/>
      <c r="DD102" s="852"/>
      <c r="DE102" s="852"/>
      <c r="DF102" s="891"/>
      <c r="DG102" s="890" t="s">
        <v>489</v>
      </c>
      <c r="DH102" s="852"/>
      <c r="DI102" s="852"/>
      <c r="DJ102" s="852"/>
      <c r="DK102" s="891"/>
      <c r="DL102" s="890" t="s">
        <v>489</v>
      </c>
      <c r="DM102" s="852"/>
      <c r="DN102" s="852"/>
      <c r="DO102" s="852"/>
      <c r="DP102" s="891"/>
      <c r="DQ102" s="890" t="s">
        <v>489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1275082</v>
      </c>
      <c r="AB110" s="900"/>
      <c r="AC110" s="900"/>
      <c r="AD110" s="900"/>
      <c r="AE110" s="901"/>
      <c r="AF110" s="902">
        <v>1149198</v>
      </c>
      <c r="AG110" s="900"/>
      <c r="AH110" s="900"/>
      <c r="AI110" s="900"/>
      <c r="AJ110" s="901"/>
      <c r="AK110" s="902">
        <v>1101101</v>
      </c>
      <c r="AL110" s="900"/>
      <c r="AM110" s="900"/>
      <c r="AN110" s="900"/>
      <c r="AO110" s="901"/>
      <c r="AP110" s="903">
        <v>14.7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14921714</v>
      </c>
      <c r="BR110" s="931"/>
      <c r="BS110" s="931"/>
      <c r="BT110" s="931"/>
      <c r="BU110" s="931"/>
      <c r="BV110" s="931">
        <v>13431984</v>
      </c>
      <c r="BW110" s="931"/>
      <c r="BX110" s="931"/>
      <c r="BY110" s="931"/>
      <c r="BZ110" s="931"/>
      <c r="CA110" s="931">
        <v>12298754</v>
      </c>
      <c r="CB110" s="931"/>
      <c r="CC110" s="931"/>
      <c r="CD110" s="931"/>
      <c r="CE110" s="931"/>
      <c r="CF110" s="944">
        <v>164.2</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104159</v>
      </c>
      <c r="DH110" s="931"/>
      <c r="DI110" s="931"/>
      <c r="DJ110" s="931"/>
      <c r="DK110" s="931"/>
      <c r="DL110" s="931">
        <v>69928</v>
      </c>
      <c r="DM110" s="931"/>
      <c r="DN110" s="931"/>
      <c r="DO110" s="931"/>
      <c r="DP110" s="931"/>
      <c r="DQ110" s="931">
        <v>35212</v>
      </c>
      <c r="DR110" s="931"/>
      <c r="DS110" s="931"/>
      <c r="DT110" s="931"/>
      <c r="DU110" s="931"/>
      <c r="DV110" s="932">
        <v>0.5</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208798</v>
      </c>
      <c r="BR111" s="926"/>
      <c r="BS111" s="926"/>
      <c r="BT111" s="926"/>
      <c r="BU111" s="926"/>
      <c r="BV111" s="926">
        <v>134583</v>
      </c>
      <c r="BW111" s="926"/>
      <c r="BX111" s="926"/>
      <c r="BY111" s="926"/>
      <c r="BZ111" s="926"/>
      <c r="CA111" s="926">
        <v>89460</v>
      </c>
      <c r="CB111" s="926"/>
      <c r="CC111" s="926"/>
      <c r="CD111" s="926"/>
      <c r="CE111" s="926"/>
      <c r="CF111" s="920">
        <v>1.2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4375658</v>
      </c>
      <c r="BR112" s="926"/>
      <c r="BS112" s="926"/>
      <c r="BT112" s="926"/>
      <c r="BU112" s="926"/>
      <c r="BV112" s="926">
        <v>4393461</v>
      </c>
      <c r="BW112" s="926"/>
      <c r="BX112" s="926"/>
      <c r="BY112" s="926"/>
      <c r="BZ112" s="926"/>
      <c r="CA112" s="926">
        <v>4439238</v>
      </c>
      <c r="CB112" s="926"/>
      <c r="CC112" s="926"/>
      <c r="CD112" s="926"/>
      <c r="CE112" s="926"/>
      <c r="CF112" s="920">
        <v>59.3</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332758</v>
      </c>
      <c r="AB113" s="938"/>
      <c r="AC113" s="938"/>
      <c r="AD113" s="938"/>
      <c r="AE113" s="939"/>
      <c r="AF113" s="940">
        <v>343943</v>
      </c>
      <c r="AG113" s="938"/>
      <c r="AH113" s="938"/>
      <c r="AI113" s="938"/>
      <c r="AJ113" s="939"/>
      <c r="AK113" s="940">
        <v>351671</v>
      </c>
      <c r="AL113" s="938"/>
      <c r="AM113" s="938"/>
      <c r="AN113" s="938"/>
      <c r="AO113" s="939"/>
      <c r="AP113" s="941">
        <v>4.7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1137532</v>
      </c>
      <c r="BR113" s="926"/>
      <c r="BS113" s="926"/>
      <c r="BT113" s="926"/>
      <c r="BU113" s="926"/>
      <c r="BV113" s="926">
        <v>1066613</v>
      </c>
      <c r="BW113" s="926"/>
      <c r="BX113" s="926"/>
      <c r="BY113" s="926"/>
      <c r="BZ113" s="926"/>
      <c r="CA113" s="926">
        <v>1049122</v>
      </c>
      <c r="CB113" s="926"/>
      <c r="CC113" s="926"/>
      <c r="CD113" s="926"/>
      <c r="CE113" s="926"/>
      <c r="CF113" s="920">
        <v>14</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86519</v>
      </c>
      <c r="AB114" s="959"/>
      <c r="AC114" s="959"/>
      <c r="AD114" s="959"/>
      <c r="AE114" s="960"/>
      <c r="AF114" s="961">
        <v>113199</v>
      </c>
      <c r="AG114" s="959"/>
      <c r="AH114" s="959"/>
      <c r="AI114" s="959"/>
      <c r="AJ114" s="960"/>
      <c r="AK114" s="961">
        <v>110610</v>
      </c>
      <c r="AL114" s="959"/>
      <c r="AM114" s="959"/>
      <c r="AN114" s="959"/>
      <c r="AO114" s="960"/>
      <c r="AP114" s="962">
        <v>1.5</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2083827</v>
      </c>
      <c r="BR114" s="926"/>
      <c r="BS114" s="926"/>
      <c r="BT114" s="926"/>
      <c r="BU114" s="926"/>
      <c r="BV114" s="926">
        <v>2070787</v>
      </c>
      <c r="BW114" s="926"/>
      <c r="BX114" s="926"/>
      <c r="BY114" s="926"/>
      <c r="BZ114" s="926"/>
      <c r="CA114" s="926">
        <v>1999839</v>
      </c>
      <c r="CB114" s="926"/>
      <c r="CC114" s="926"/>
      <c r="CD114" s="926"/>
      <c r="CE114" s="926"/>
      <c r="CF114" s="920">
        <v>26.7</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46620</v>
      </c>
      <c r="AB115" s="938"/>
      <c r="AC115" s="938"/>
      <c r="AD115" s="938"/>
      <c r="AE115" s="939"/>
      <c r="AF115" s="940">
        <v>46514</v>
      </c>
      <c r="AG115" s="938"/>
      <c r="AH115" s="938"/>
      <c r="AI115" s="938"/>
      <c r="AJ115" s="939"/>
      <c r="AK115" s="940">
        <v>46414</v>
      </c>
      <c r="AL115" s="938"/>
      <c r="AM115" s="938"/>
      <c r="AN115" s="938"/>
      <c r="AO115" s="939"/>
      <c r="AP115" s="941">
        <v>0.6</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350</v>
      </c>
      <c r="AB116" s="959"/>
      <c r="AC116" s="959"/>
      <c r="AD116" s="959"/>
      <c r="AE116" s="960"/>
      <c r="AF116" s="961">
        <v>228</v>
      </c>
      <c r="AG116" s="959"/>
      <c r="AH116" s="959"/>
      <c r="AI116" s="959"/>
      <c r="AJ116" s="960"/>
      <c r="AK116" s="961">
        <v>333</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1741329</v>
      </c>
      <c r="AB117" s="979"/>
      <c r="AC117" s="979"/>
      <c r="AD117" s="979"/>
      <c r="AE117" s="980"/>
      <c r="AF117" s="981">
        <v>1653082</v>
      </c>
      <c r="AG117" s="979"/>
      <c r="AH117" s="979"/>
      <c r="AI117" s="979"/>
      <c r="AJ117" s="980"/>
      <c r="AK117" s="981">
        <v>1610129</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35501</v>
      </c>
      <c r="AB119" s="900"/>
      <c r="AC119" s="900"/>
      <c r="AD119" s="900"/>
      <c r="AE119" s="901"/>
      <c r="AF119" s="902">
        <v>35522</v>
      </c>
      <c r="AG119" s="900"/>
      <c r="AH119" s="900"/>
      <c r="AI119" s="900"/>
      <c r="AJ119" s="901"/>
      <c r="AK119" s="902">
        <v>35543</v>
      </c>
      <c r="AL119" s="900"/>
      <c r="AM119" s="900"/>
      <c r="AN119" s="900"/>
      <c r="AO119" s="901"/>
      <c r="AP119" s="903">
        <v>0.5</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22727529</v>
      </c>
      <c r="BR119" s="1000"/>
      <c r="BS119" s="1000"/>
      <c r="BT119" s="1000"/>
      <c r="BU119" s="1000"/>
      <c r="BV119" s="1000">
        <v>21097428</v>
      </c>
      <c r="BW119" s="1000"/>
      <c r="BX119" s="1000"/>
      <c r="BY119" s="1000"/>
      <c r="BZ119" s="1000"/>
      <c r="CA119" s="1000">
        <v>19876413</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104639</v>
      </c>
      <c r="DH119" s="986"/>
      <c r="DI119" s="986"/>
      <c r="DJ119" s="986"/>
      <c r="DK119" s="987"/>
      <c r="DL119" s="985">
        <v>64655</v>
      </c>
      <c r="DM119" s="986"/>
      <c r="DN119" s="986"/>
      <c r="DO119" s="986"/>
      <c r="DP119" s="987"/>
      <c r="DQ119" s="985">
        <v>54248</v>
      </c>
      <c r="DR119" s="986"/>
      <c r="DS119" s="986"/>
      <c r="DT119" s="986"/>
      <c r="DU119" s="987"/>
      <c r="DV119" s="988">
        <v>0.7</v>
      </c>
      <c r="DW119" s="989"/>
      <c r="DX119" s="989"/>
      <c r="DY119" s="989"/>
      <c r="DZ119" s="990"/>
    </row>
    <row r="120" spans="1:130" s="230" customFormat="1" ht="26.25" customHeight="1" x14ac:dyDescent="0.15">
      <c r="A120" s="1058"/>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4997115</v>
      </c>
      <c r="BR120" s="931"/>
      <c r="BS120" s="931"/>
      <c r="BT120" s="931"/>
      <c r="BU120" s="931"/>
      <c r="BV120" s="931">
        <v>4906388</v>
      </c>
      <c r="BW120" s="931"/>
      <c r="BX120" s="931"/>
      <c r="BY120" s="931"/>
      <c r="BZ120" s="931"/>
      <c r="CA120" s="931">
        <v>5210099</v>
      </c>
      <c r="CB120" s="931"/>
      <c r="CC120" s="931"/>
      <c r="CD120" s="931"/>
      <c r="CE120" s="931"/>
      <c r="CF120" s="944">
        <v>69.599999999999994</v>
      </c>
      <c r="CG120" s="945"/>
      <c r="CH120" s="945"/>
      <c r="CI120" s="945"/>
      <c r="CJ120" s="945"/>
      <c r="CK120" s="1006" t="s">
        <v>448</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3300929</v>
      </c>
      <c r="DH120" s="931"/>
      <c r="DI120" s="931"/>
      <c r="DJ120" s="931"/>
      <c r="DK120" s="931"/>
      <c r="DL120" s="931">
        <v>3325408</v>
      </c>
      <c r="DM120" s="931"/>
      <c r="DN120" s="931"/>
      <c r="DO120" s="931"/>
      <c r="DP120" s="931"/>
      <c r="DQ120" s="931">
        <v>3415704</v>
      </c>
      <c r="DR120" s="931"/>
      <c r="DS120" s="931"/>
      <c r="DT120" s="931"/>
      <c r="DU120" s="931"/>
      <c r="DV120" s="932">
        <v>45.6</v>
      </c>
      <c r="DW120" s="932"/>
      <c r="DX120" s="932"/>
      <c r="DY120" s="932"/>
      <c r="DZ120" s="933"/>
    </row>
    <row r="121" spans="1:130" s="230" customFormat="1" ht="26.25" customHeight="1" x14ac:dyDescent="0.15">
      <c r="A121" s="1058"/>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2907240</v>
      </c>
      <c r="BR121" s="926"/>
      <c r="BS121" s="926"/>
      <c r="BT121" s="926"/>
      <c r="BU121" s="926"/>
      <c r="BV121" s="926">
        <v>2487794</v>
      </c>
      <c r="BW121" s="926"/>
      <c r="BX121" s="926"/>
      <c r="BY121" s="926"/>
      <c r="BZ121" s="926"/>
      <c r="CA121" s="926">
        <v>1774215</v>
      </c>
      <c r="CB121" s="926"/>
      <c r="CC121" s="926"/>
      <c r="CD121" s="926"/>
      <c r="CE121" s="926"/>
      <c r="CF121" s="920">
        <v>23.7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825646</v>
      </c>
      <c r="DH121" s="926"/>
      <c r="DI121" s="926"/>
      <c r="DJ121" s="926"/>
      <c r="DK121" s="926"/>
      <c r="DL121" s="926">
        <v>843216</v>
      </c>
      <c r="DM121" s="926"/>
      <c r="DN121" s="926"/>
      <c r="DO121" s="926"/>
      <c r="DP121" s="926"/>
      <c r="DQ121" s="926">
        <v>799506</v>
      </c>
      <c r="DR121" s="926"/>
      <c r="DS121" s="926"/>
      <c r="DT121" s="926"/>
      <c r="DU121" s="926"/>
      <c r="DV121" s="927">
        <v>10.7</v>
      </c>
      <c r="DW121" s="927"/>
      <c r="DX121" s="927"/>
      <c r="DY121" s="927"/>
      <c r="DZ121" s="928"/>
    </row>
    <row r="122" spans="1:130" s="230" customFormat="1" ht="26.25" customHeight="1" x14ac:dyDescent="0.15">
      <c r="A122" s="1058"/>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11461698</v>
      </c>
      <c r="BR122" s="1000"/>
      <c r="BS122" s="1000"/>
      <c r="BT122" s="1000"/>
      <c r="BU122" s="1000"/>
      <c r="BV122" s="1000">
        <v>11041331</v>
      </c>
      <c r="BW122" s="1000"/>
      <c r="BX122" s="1000"/>
      <c r="BY122" s="1000"/>
      <c r="BZ122" s="1000"/>
      <c r="CA122" s="1000">
        <v>11392289</v>
      </c>
      <c r="CB122" s="1000"/>
      <c r="CC122" s="1000"/>
      <c r="CD122" s="1000"/>
      <c r="CE122" s="1000"/>
      <c r="CF122" s="1017">
        <v>152.1</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182330</v>
      </c>
      <c r="DH122" s="926"/>
      <c r="DI122" s="926"/>
      <c r="DJ122" s="926"/>
      <c r="DK122" s="926"/>
      <c r="DL122" s="926">
        <v>171532</v>
      </c>
      <c r="DM122" s="926"/>
      <c r="DN122" s="926"/>
      <c r="DO122" s="926"/>
      <c r="DP122" s="926"/>
      <c r="DQ122" s="926">
        <v>165444</v>
      </c>
      <c r="DR122" s="926"/>
      <c r="DS122" s="926"/>
      <c r="DT122" s="926"/>
      <c r="DU122" s="926"/>
      <c r="DV122" s="927">
        <v>2.2000000000000002</v>
      </c>
      <c r="DW122" s="927"/>
      <c r="DX122" s="927"/>
      <c r="DY122" s="927"/>
      <c r="DZ122" s="928"/>
    </row>
    <row r="123" spans="1:130" s="230" customFormat="1" ht="26.25" customHeight="1" x14ac:dyDescent="0.15">
      <c r="A123" s="1058"/>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4">
        <v>19366053</v>
      </c>
      <c r="BR123" s="1031"/>
      <c r="BS123" s="1031"/>
      <c r="BT123" s="1031"/>
      <c r="BU123" s="1031"/>
      <c r="BV123" s="1031">
        <v>18435513</v>
      </c>
      <c r="BW123" s="1031"/>
      <c r="BX123" s="1031"/>
      <c r="BY123" s="1031"/>
      <c r="BZ123" s="1031"/>
      <c r="CA123" s="1031">
        <v>18376603</v>
      </c>
      <c r="CB123" s="1031"/>
      <c r="CC123" s="1031"/>
      <c r="CD123" s="1031"/>
      <c r="CE123" s="1031"/>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66753</v>
      </c>
      <c r="DH123" s="959"/>
      <c r="DI123" s="959"/>
      <c r="DJ123" s="959"/>
      <c r="DK123" s="960"/>
      <c r="DL123" s="961">
        <v>53305</v>
      </c>
      <c r="DM123" s="959"/>
      <c r="DN123" s="959"/>
      <c r="DO123" s="959"/>
      <c r="DP123" s="960"/>
      <c r="DQ123" s="961">
        <v>58584</v>
      </c>
      <c r="DR123" s="959"/>
      <c r="DS123" s="959"/>
      <c r="DT123" s="959"/>
      <c r="DU123" s="960"/>
      <c r="DV123" s="962">
        <v>0.8</v>
      </c>
      <c r="DW123" s="963"/>
      <c r="DX123" s="963"/>
      <c r="DY123" s="963"/>
      <c r="DZ123" s="964"/>
    </row>
    <row r="124" spans="1:130" s="230" customFormat="1" ht="26.25" customHeight="1" thickBot="1" x14ac:dyDescent="0.2">
      <c r="A124" s="1058"/>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43.9</v>
      </c>
      <c r="BR124" s="1027"/>
      <c r="BS124" s="1027"/>
      <c r="BT124" s="1027"/>
      <c r="BU124" s="1027"/>
      <c r="BV124" s="1027">
        <v>36</v>
      </c>
      <c r="BW124" s="1027"/>
      <c r="BX124" s="1027"/>
      <c r="BY124" s="1027"/>
      <c r="BZ124" s="1027"/>
      <c r="CA124" s="1027">
        <v>20</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10407</v>
      </c>
      <c r="AB126" s="959"/>
      <c r="AC126" s="959"/>
      <c r="AD126" s="959"/>
      <c r="AE126" s="960"/>
      <c r="AF126" s="961">
        <v>10408</v>
      </c>
      <c r="AG126" s="959"/>
      <c r="AH126" s="959"/>
      <c r="AI126" s="959"/>
      <c r="AJ126" s="960"/>
      <c r="AK126" s="961">
        <v>10408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712</v>
      </c>
      <c r="AB127" s="959"/>
      <c r="AC127" s="959"/>
      <c r="AD127" s="959"/>
      <c r="AE127" s="960"/>
      <c r="AF127" s="961">
        <v>584</v>
      </c>
      <c r="AG127" s="959"/>
      <c r="AH127" s="959"/>
      <c r="AI127" s="959"/>
      <c r="AJ127" s="960"/>
      <c r="AK127" s="961">
        <v>463</v>
      </c>
      <c r="AL127" s="959"/>
      <c r="AM127" s="959"/>
      <c r="AN127" s="959"/>
      <c r="AO127" s="960"/>
      <c r="AP127" s="962">
        <v>0</v>
      </c>
      <c r="AQ127" s="963"/>
      <c r="AR127" s="963"/>
      <c r="AS127" s="963"/>
      <c r="AT127" s="964"/>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v>232386</v>
      </c>
      <c r="AB128" s="1047"/>
      <c r="AC128" s="1047"/>
      <c r="AD128" s="1047"/>
      <c r="AE128" s="1048"/>
      <c r="AF128" s="1049">
        <v>259448</v>
      </c>
      <c r="AG128" s="1047"/>
      <c r="AH128" s="1047"/>
      <c r="AI128" s="1047"/>
      <c r="AJ128" s="1048"/>
      <c r="AK128" s="1049">
        <v>214655</v>
      </c>
      <c r="AL128" s="1047"/>
      <c r="AM128" s="1047"/>
      <c r="AN128" s="1047"/>
      <c r="AO128" s="1048"/>
      <c r="AP128" s="1050"/>
      <c r="AQ128" s="1051"/>
      <c r="AR128" s="1051"/>
      <c r="AS128" s="1051"/>
      <c r="AT128" s="1052"/>
      <c r="AU128" s="232"/>
      <c r="AV128" s="232"/>
      <c r="AW128" s="232"/>
      <c r="AX128" s="896" t="s">
        <v>466</v>
      </c>
      <c r="AY128" s="897"/>
      <c r="AZ128" s="897"/>
      <c r="BA128" s="897"/>
      <c r="BB128" s="897"/>
      <c r="BC128" s="897"/>
      <c r="BD128" s="897"/>
      <c r="BE128" s="898"/>
      <c r="BF128" s="1053" t="s">
        <v>122</v>
      </c>
      <c r="BG128" s="1054"/>
      <c r="BH128" s="1054"/>
      <c r="BI128" s="1054"/>
      <c r="BJ128" s="1054"/>
      <c r="BK128" s="1054"/>
      <c r="BL128" s="1055"/>
      <c r="BM128" s="1053">
        <v>13.64</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467</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8643418</v>
      </c>
      <c r="AB129" s="959"/>
      <c r="AC129" s="959"/>
      <c r="AD129" s="959"/>
      <c r="AE129" s="960"/>
      <c r="AF129" s="961">
        <v>8390874</v>
      </c>
      <c r="AG129" s="959"/>
      <c r="AH129" s="959"/>
      <c r="AI129" s="959"/>
      <c r="AJ129" s="960"/>
      <c r="AK129" s="961">
        <v>8442470</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991021</v>
      </c>
      <c r="AB130" s="959"/>
      <c r="AC130" s="959"/>
      <c r="AD130" s="959"/>
      <c r="AE130" s="960"/>
      <c r="AF130" s="961">
        <v>1001832</v>
      </c>
      <c r="AG130" s="959"/>
      <c r="AH130" s="959"/>
      <c r="AI130" s="959"/>
      <c r="AJ130" s="960"/>
      <c r="AK130" s="961">
        <v>952298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7652397</v>
      </c>
      <c r="AB131" s="986"/>
      <c r="AC131" s="986"/>
      <c r="AD131" s="986"/>
      <c r="AE131" s="987"/>
      <c r="AF131" s="985">
        <v>7389042</v>
      </c>
      <c r="AG131" s="986"/>
      <c r="AH131" s="986"/>
      <c r="AI131" s="986"/>
      <c r="AJ131" s="987"/>
      <c r="AK131" s="985">
        <v>7490172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7"/>
      <c r="BF131" s="1084">
        <v>20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6.7681015499999999</v>
      </c>
      <c r="AB132" s="1097"/>
      <c r="AC132" s="1097"/>
      <c r="AD132" s="1097"/>
      <c r="AE132" s="1098"/>
      <c r="AF132" s="1099">
        <v>5.3024735820000002</v>
      </c>
      <c r="AG132" s="1097"/>
      <c r="AH132" s="1097"/>
      <c r="AI132" s="1097"/>
      <c r="AJ132" s="1098"/>
      <c r="AK132" s="1099">
        <v>5.9167666639999998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6.8</v>
      </c>
      <c r="AB133" s="1080"/>
      <c r="AC133" s="1080"/>
      <c r="AD133" s="1080"/>
      <c r="AE133" s="1081"/>
      <c r="AF133" s="1079">
        <v>6.4</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iiWP5XGouMe8m6x3v7OAsLIn3kMmIiy6SBvMYWNJT0Gb+eK1vJ3txVtC+1Hp0FIdj2jELB8hbfo6LzRrCkNpg==" saltValue="4lEWLriGxBOMZYbeeyhA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trBuVBmvHx7dWykU/i7kSP7a0lOfL8WSVrB8zTyEqy89zXFwo/G4QYYr/fEqNvOzgWYBqjbBvxE8Qzq4z/xnA==" saltValue="J7Cb5jSR1XiNVVhxEArT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kbrmi+dXfx0AzN0jVbtj6cWVqJ/kA/eyPN4BmQvKzgAxw7xoqnUKK5MPs4ZT/pbHao2pd1Q55Gwe/jae5bnQ==" saltValue="xXs7/pNmRuaJ74Qjpo2H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2774678</v>
      </c>
      <c r="AP9" s="281">
        <v>98799</v>
      </c>
      <c r="AQ9" s="282">
        <v>107616</v>
      </c>
      <c r="AR9" s="283">
        <v>-8.1999999999999993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13734</v>
      </c>
      <c r="AP10" s="284">
        <v>489</v>
      </c>
      <c r="AQ10" s="285">
        <v>10095</v>
      </c>
      <c r="AR10" s="286">
        <v>-95.2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1704</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84909</v>
      </c>
      <c r="AP13" s="284">
        <v>3023</v>
      </c>
      <c r="AQ13" s="285">
        <v>4110</v>
      </c>
      <c r="AR13" s="286">
        <v>-26.4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12879</v>
      </c>
      <c r="AP14" s="284">
        <v>459</v>
      </c>
      <c r="AQ14" s="285">
        <v>2451</v>
      </c>
      <c r="AR14" s="286">
        <v>-81.3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-226560</v>
      </c>
      <c r="AP15" s="284">
        <v>-8067</v>
      </c>
      <c r="AQ15" s="285">
        <v>-6399</v>
      </c>
      <c r="AR15" s="286">
        <v>26.1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2659640</v>
      </c>
      <c r="AP16" s="284">
        <v>94703</v>
      </c>
      <c r="AQ16" s="285">
        <v>119584</v>
      </c>
      <c r="AR16" s="286">
        <v>-20.8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10.29</v>
      </c>
      <c r="AP21" s="298">
        <v>10.86</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97.1</v>
      </c>
      <c r="AP22" s="303">
        <v>97.3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1101101</v>
      </c>
      <c r="AP32" s="312">
        <v>39207</v>
      </c>
      <c r="AQ32" s="313">
        <v>75090</v>
      </c>
      <c r="AR32" s="314">
        <v>-47.8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351671</v>
      </c>
      <c r="AP35" s="312">
        <v>12522</v>
      </c>
      <c r="AQ35" s="313">
        <v>17211</v>
      </c>
      <c r="AR35" s="314">
        <v>-27.2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110610</v>
      </c>
      <c r="AP36" s="312">
        <v>3939</v>
      </c>
      <c r="AQ36" s="313">
        <v>2478</v>
      </c>
      <c r="AR36" s="314">
        <v>59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46414</v>
      </c>
      <c r="AP37" s="312">
        <v>1653</v>
      </c>
      <c r="AQ37" s="313">
        <v>654</v>
      </c>
      <c r="AR37" s="314">
        <v>152.80000000000001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333</v>
      </c>
      <c r="AP38" s="315">
        <v>12</v>
      </c>
      <c r="AQ38" s="316">
        <v>4</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-214655</v>
      </c>
      <c r="AP39" s="312">
        <v>-7643</v>
      </c>
      <c r="AQ39" s="313">
        <v>-3502</v>
      </c>
      <c r="AR39" s="314">
        <v>118.2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-952298</v>
      </c>
      <c r="AP40" s="312">
        <v>-33909</v>
      </c>
      <c r="AQ40" s="313">
        <v>-63750</v>
      </c>
      <c r="AR40" s="314">
        <v>-46.8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443176</v>
      </c>
      <c r="AP41" s="312">
        <v>15780</v>
      </c>
      <c r="AQ41" s="313">
        <v>28185</v>
      </c>
      <c r="AR41" s="314">
        <v>-44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1506177</v>
      </c>
      <c r="AN51" s="334">
        <v>50181</v>
      </c>
      <c r="AO51" s="335">
        <v>-9.1999999999999993</v>
      </c>
      <c r="AP51" s="336">
        <v>94081</v>
      </c>
      <c r="AQ51" s="337">
        <v>10.5</v>
      </c>
      <c r="AR51" s="338">
        <v>-19.7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665370</v>
      </c>
      <c r="AN52" s="342">
        <v>22168</v>
      </c>
      <c r="AO52" s="343">
        <v>-45.5</v>
      </c>
      <c r="AP52" s="344">
        <v>48949</v>
      </c>
      <c r="AQ52" s="345">
        <v>11.5</v>
      </c>
      <c r="AR52" s="346">
        <v>-57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1124947</v>
      </c>
      <c r="AN53" s="334">
        <v>38051</v>
      </c>
      <c r="AO53" s="335">
        <v>-24.2</v>
      </c>
      <c r="AP53" s="336">
        <v>92632</v>
      </c>
      <c r="AQ53" s="337">
        <v>-1.5</v>
      </c>
      <c r="AR53" s="338">
        <v>-22.7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523909</v>
      </c>
      <c r="AN54" s="342">
        <v>17721</v>
      </c>
      <c r="AO54" s="343">
        <v>-20.100000000000001</v>
      </c>
      <c r="AP54" s="344">
        <v>47978</v>
      </c>
      <c r="AQ54" s="345">
        <v>-2</v>
      </c>
      <c r="AR54" s="346">
        <v>-18.100000000000001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1133549</v>
      </c>
      <c r="AN55" s="334">
        <v>38964</v>
      </c>
      <c r="AO55" s="335">
        <v>2.4</v>
      </c>
      <c r="AP55" s="336">
        <v>96469</v>
      </c>
      <c r="AQ55" s="337">
        <v>4.0999999999999996</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738365</v>
      </c>
      <c r="AN56" s="342">
        <v>25380</v>
      </c>
      <c r="AO56" s="343">
        <v>43.2</v>
      </c>
      <c r="AP56" s="344">
        <v>49775</v>
      </c>
      <c r="AQ56" s="345">
        <v>3.7</v>
      </c>
      <c r="AR56" s="346">
        <v>39.5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923605</v>
      </c>
      <c r="AN57" s="334">
        <v>32312</v>
      </c>
      <c r="AO57" s="335">
        <v>-17.100000000000001</v>
      </c>
      <c r="AP57" s="336">
        <v>85743</v>
      </c>
      <c r="AQ57" s="337">
        <v>-11.1</v>
      </c>
      <c r="AR57" s="338">
        <v>-6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540139</v>
      </c>
      <c r="AN58" s="342">
        <v>18897</v>
      </c>
      <c r="AO58" s="343">
        <v>-25.5</v>
      </c>
      <c r="AP58" s="344">
        <v>45231</v>
      </c>
      <c r="AQ58" s="345">
        <v>-9.1</v>
      </c>
      <c r="AR58" s="346">
        <v>-16.399999999999999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2136611</v>
      </c>
      <c r="AN59" s="334">
        <v>76079</v>
      </c>
      <c r="AO59" s="335">
        <v>135.5</v>
      </c>
      <c r="AP59" s="336">
        <v>92509</v>
      </c>
      <c r="AQ59" s="337">
        <v>7.9</v>
      </c>
      <c r="AR59" s="338">
        <v>127.6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571415</v>
      </c>
      <c r="AN60" s="342">
        <v>20347</v>
      </c>
      <c r="AO60" s="343">
        <v>7.7</v>
      </c>
      <c r="AP60" s="344">
        <v>52274</v>
      </c>
      <c r="AQ60" s="345">
        <v>15.6</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1364978</v>
      </c>
      <c r="AN61" s="349">
        <v>47117</v>
      </c>
      <c r="AO61" s="350">
        <v>17.5</v>
      </c>
      <c r="AP61" s="351">
        <v>92287</v>
      </c>
      <c r="AQ61" s="352">
        <v>2</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607840</v>
      </c>
      <c r="AN62" s="342">
        <v>20903</v>
      </c>
      <c r="AO62" s="343">
        <v>-8</v>
      </c>
      <c r="AP62" s="344">
        <v>48841</v>
      </c>
      <c r="AQ62" s="345">
        <v>3.9</v>
      </c>
      <c r="AR62" s="346">
        <v>-11.9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9iFf681mlZtzbdROxqNwUPFpwplZIbU14I6Nl8psiZ+BoaKp7tijnJTQothhlTf86zftpnpJLpNS1BCr0DpcA==" saltValue="FtEvLGkZOwCFQRIrg7DZ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GWYQSWUek3eZ4R6tNA5DiZ573LysTlJLWmmBdpzeouy516OsNonHJIOqy+EfQpD02Kxi6bynZaPdiSz8Tb3reA==" saltValue="Z+DUGnpSWhwdVxIBTNDV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fivjuRqNCS5XS6hRyPIZ4lI3PdolfC4w+JXl2DDa6pOOD9elJFxwTCpsi+pmfYCuhbOa7FFGlMHE6KufaiiEKw==" saltValue="M4sUi1YVcpCyWJisCtvR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18.420000000000002</v>
      </c>
      <c r="G47" s="12">
        <v>18.93</v>
      </c>
      <c r="H47" s="12">
        <v>17.989999999999998</v>
      </c>
      <c r="I47" s="12">
        <v>19.190000000000001</v>
      </c>
      <c r="J47" s="13">
        <v>19.07</v>
      </c>
    </row>
    <row r="48" spans="2:10" ht="57.75" customHeight="1" x14ac:dyDescent="0.15">
      <c r="B48" s="14"/>
      <c r="C48" s="1141" t="s">
        <v>4</v>
      </c>
      <c r="D48" s="1141"/>
      <c r="E48" s="1142"/>
      <c r="F48" s="15">
        <v>9.14</v>
      </c>
      <c r="G48" s="16">
        <v>11.75</v>
      </c>
      <c r="H48" s="16">
        <v>11.03</v>
      </c>
      <c r="I48" s="16">
        <v>15.83</v>
      </c>
      <c r="J48" s="17">
        <v>12.14</v>
      </c>
    </row>
    <row r="49" spans="2:10" ht="57.75" customHeight="1" thickBot="1" x14ac:dyDescent="0.2">
      <c r="B49" s="18"/>
      <c r="C49" s="1143" t="s">
        <v>5</v>
      </c>
      <c r="D49" s="1143"/>
      <c r="E49" s="1144"/>
      <c r="F49" s="19">
        <v>5.04</v>
      </c>
      <c r="G49" s="20">
        <v>6.72</v>
      </c>
      <c r="H49" s="20">
        <v>9.65</v>
      </c>
      <c r="I49" s="20">
        <v>16.690000000000001</v>
      </c>
      <c r="J49" s="21">
        <v>12.81</v>
      </c>
    </row>
    <row r="50" spans="2:10" x14ac:dyDescent="0.15"/>
  </sheetData>
  <sheetProtection algorithmName="SHA-512" hashValue="y06St3emdXtgFrM6faH2LtY6cuJa63doym/nvtj9EFcBTePDmOl+mzSrwKKxedbwEQJhgZE3bzVM8/aLnHF7gA==" saltValue="Aa3LoSQ+6XjVhqkywyw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v>9.1300000000000008</v>
      </c>
      <c r="G34" s="33">
        <v>11.75</v>
      </c>
      <c r="H34" s="33">
        <v>11.02</v>
      </c>
      <c r="I34" s="33">
        <v>15.83</v>
      </c>
      <c r="J34" s="34">
        <v>12.14</v>
      </c>
      <c r="K34" s="22"/>
      <c r="L34" s="22"/>
      <c r="M34" s="22"/>
      <c r="N34" s="22"/>
      <c r="O34" s="22"/>
      <c r="P34" s="22"/>
    </row>
    <row r="35" spans="1:16" ht="39" customHeight="1" x14ac:dyDescent="0.15">
      <c r="A35" s="22"/>
      <c r="B35" s="35"/>
      <c r="C35" s="1145" t="s">
        <v>534</v>
      </c>
      <c r="D35" s="1146"/>
      <c r="E35" s="1147"/>
      <c r="F35" s="36">
        <v>7.61</v>
      </c>
      <c r="G35" s="37">
        <v>7.7</v>
      </c>
      <c r="H35" s="37">
        <v>8.7200000000000006</v>
      </c>
      <c r="I35" s="37">
        <v>9.4700000000000006</v>
      </c>
      <c r="J35" s="38">
        <v>9.3000000000000007</v>
      </c>
      <c r="K35" s="22"/>
      <c r="L35" s="22"/>
      <c r="M35" s="22"/>
      <c r="N35" s="22"/>
      <c r="O35" s="22"/>
      <c r="P35" s="22"/>
    </row>
    <row r="36" spans="1:16" ht="39" customHeight="1" x14ac:dyDescent="0.15">
      <c r="A36" s="22"/>
      <c r="B36" s="35"/>
      <c r="C36" s="1145" t="s">
        <v>535</v>
      </c>
      <c r="D36" s="1146"/>
      <c r="E36" s="1147"/>
      <c r="F36" s="36" t="s">
        <v>489</v>
      </c>
      <c r="G36" s="37">
        <v>0.46</v>
      </c>
      <c r="H36" s="37">
        <v>1.53</v>
      </c>
      <c r="I36" s="37">
        <v>2.02</v>
      </c>
      <c r="J36" s="38">
        <v>2.68</v>
      </c>
      <c r="K36" s="22"/>
      <c r="L36" s="22"/>
      <c r="M36" s="22"/>
      <c r="N36" s="22"/>
      <c r="O36" s="22"/>
      <c r="P36" s="22"/>
    </row>
    <row r="37" spans="1:16" ht="39" customHeight="1" x14ac:dyDescent="0.15">
      <c r="A37" s="22"/>
      <c r="B37" s="35"/>
      <c r="C37" s="1145" t="s">
        <v>536</v>
      </c>
      <c r="D37" s="1146"/>
      <c r="E37" s="1147"/>
      <c r="F37" s="36">
        <v>1.75</v>
      </c>
      <c r="G37" s="37">
        <v>1.58</v>
      </c>
      <c r="H37" s="37">
        <v>1.97</v>
      </c>
      <c r="I37" s="37">
        <v>1.88</v>
      </c>
      <c r="J37" s="38">
        <v>1.1200000000000001</v>
      </c>
      <c r="K37" s="22"/>
      <c r="L37" s="22"/>
      <c r="M37" s="22"/>
      <c r="N37" s="22"/>
      <c r="O37" s="22"/>
      <c r="P37" s="22"/>
    </row>
    <row r="38" spans="1:16" ht="39" customHeight="1" x14ac:dyDescent="0.15">
      <c r="A38" s="22"/>
      <c r="B38" s="35"/>
      <c r="C38" s="1145" t="s">
        <v>537</v>
      </c>
      <c r="D38" s="1146"/>
      <c r="E38" s="1147"/>
      <c r="F38" s="36">
        <v>1.39</v>
      </c>
      <c r="G38" s="37">
        <v>1.32</v>
      </c>
      <c r="H38" s="37">
        <v>1.6</v>
      </c>
      <c r="I38" s="37">
        <v>0.72</v>
      </c>
      <c r="J38" s="38">
        <v>0.88</v>
      </c>
      <c r="K38" s="22"/>
      <c r="L38" s="22"/>
      <c r="M38" s="22"/>
      <c r="N38" s="22"/>
      <c r="O38" s="22"/>
      <c r="P38" s="22"/>
    </row>
    <row r="39" spans="1:16" ht="39" customHeight="1" x14ac:dyDescent="0.15">
      <c r="A39" s="22"/>
      <c r="B39" s="35"/>
      <c r="C39" s="1145" t="s">
        <v>538</v>
      </c>
      <c r="D39" s="1146"/>
      <c r="E39" s="1147"/>
      <c r="F39" s="36">
        <v>0.01</v>
      </c>
      <c r="G39" s="37">
        <v>0.04</v>
      </c>
      <c r="H39" s="37">
        <v>0</v>
      </c>
      <c r="I39" s="37">
        <v>0.04</v>
      </c>
      <c r="J39" s="38">
        <v>0.18</v>
      </c>
      <c r="K39" s="22"/>
      <c r="L39" s="22"/>
      <c r="M39" s="22"/>
      <c r="N39" s="22"/>
      <c r="O39" s="22"/>
      <c r="P39" s="22"/>
    </row>
    <row r="40" spans="1:16" ht="39" customHeight="1" x14ac:dyDescent="0.15">
      <c r="A40" s="22"/>
      <c r="B40" s="35"/>
      <c r="C40" s="1145" t="s">
        <v>539</v>
      </c>
      <c r="D40" s="1146"/>
      <c r="E40" s="1147"/>
      <c r="F40" s="36">
        <v>0</v>
      </c>
      <c r="G40" s="37">
        <v>0.01</v>
      </c>
      <c r="H40" s="37">
        <v>0.01</v>
      </c>
      <c r="I40" s="37">
        <v>0.01</v>
      </c>
      <c r="J40" s="38">
        <v>0.04</v>
      </c>
      <c r="K40" s="22"/>
      <c r="L40" s="22"/>
      <c r="M40" s="22"/>
      <c r="N40" s="22"/>
      <c r="O40" s="22"/>
      <c r="P40" s="22"/>
    </row>
    <row r="41" spans="1:16" ht="39" customHeight="1" x14ac:dyDescent="0.15">
      <c r="A41" s="22"/>
      <c r="B41" s="35"/>
      <c r="C41" s="1145" t="s">
        <v>540</v>
      </c>
      <c r="D41" s="1146"/>
      <c r="E41" s="1147"/>
      <c r="F41" s="36">
        <v>0.01</v>
      </c>
      <c r="G41" s="37">
        <v>0.01</v>
      </c>
      <c r="H41" s="37">
        <v>0.02</v>
      </c>
      <c r="I41" s="37">
        <v>0.01</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0.85</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Qdbw1fvq2Ob7r5ZuCF0J3XPeX28rjI52tSNt4uVLB8BDy/AnyHHAtY6j5JYuQRuDUBsOJZmIpSswZT7T8tRaw==" saltValue="Ds5jAoHCaOZ8PO8LUXI2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1201</v>
      </c>
      <c r="L45" s="60">
        <v>1314</v>
      </c>
      <c r="M45" s="60">
        <v>1275</v>
      </c>
      <c r="N45" s="60">
        <v>1149</v>
      </c>
      <c r="O45" s="61">
        <v>1101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298</v>
      </c>
      <c r="L48" s="64">
        <v>305</v>
      </c>
      <c r="M48" s="64">
        <v>333</v>
      </c>
      <c r="N48" s="64">
        <v>344</v>
      </c>
      <c r="O48" s="65">
        <v>352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v>
      </c>
      <c r="L49" s="64">
        <v>46</v>
      </c>
      <c r="M49" s="64">
        <v>87</v>
      </c>
      <c r="N49" s="64">
        <v>113</v>
      </c>
      <c r="O49" s="65">
        <v>111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99</v>
      </c>
      <c r="L50" s="64">
        <v>47</v>
      </c>
      <c r="M50" s="64">
        <v>47</v>
      </c>
      <c r="N50" s="64">
        <v>47</v>
      </c>
      <c r="O50" s="65">
        <v>46</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1168</v>
      </c>
      <c r="L52" s="64">
        <v>1184</v>
      </c>
      <c r="M52" s="64">
        <v>1223</v>
      </c>
      <c r="N52" s="64">
        <v>1261</v>
      </c>
      <c r="O52" s="65">
        <v>1167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440</v>
      </c>
      <c r="L53" s="69">
        <v>528</v>
      </c>
      <c r="M53" s="69">
        <v>519</v>
      </c>
      <c r="N53" s="69">
        <v>392</v>
      </c>
      <c r="O53" s="70">
        <v>443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489</v>
      </c>
      <c r="L58" s="84" t="s">
        <v>489</v>
      </c>
      <c r="M58" s="84" t="s">
        <v>489</v>
      </c>
      <c r="N58" s="84" t="s">
        <v>489</v>
      </c>
      <c r="O58" s="85" t="s">
        <v>489</v>
      </c>
    </row>
    <row r="59" spans="1:21" ht="31.5" customHeight="1" x14ac:dyDescent="0.15">
      <c r="B59" s="1171"/>
      <c r="C59" s="1172"/>
      <c r="D59" s="1178" t="s">
        <v>26</v>
      </c>
      <c r="E59" s="1179"/>
      <c r="F59" s="1179"/>
      <c r="G59" s="1179"/>
      <c r="H59" s="1179"/>
      <c r="I59" s="1179"/>
      <c r="J59" s="1180"/>
      <c r="K59" s="86" t="s">
        <v>489</v>
      </c>
      <c r="L59" s="87" t="s">
        <v>489</v>
      </c>
      <c r="M59" s="87" t="s">
        <v>489</v>
      </c>
      <c r="N59" s="87" t="s">
        <v>489</v>
      </c>
      <c r="O59" s="88" t="s">
        <v>489</v>
      </c>
    </row>
    <row r="60" spans="1:21" ht="31.5" customHeight="1" thickBot="1" x14ac:dyDescent="0.2">
      <c r="B60" s="1173"/>
      <c r="C60" s="1174"/>
      <c r="D60" s="1181" t="s">
        <v>27</v>
      </c>
      <c r="E60" s="1182"/>
      <c r="F60" s="1182"/>
      <c r="G60" s="1182"/>
      <c r="H60" s="1182"/>
      <c r="I60" s="1182"/>
      <c r="J60" s="1183"/>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lJnchYlF4adU67srukw7/VBpplShqNUIXDcsOLcUbwxFr+Lr8KDXkqLPOfuSzJeqfOrb6a8Wv22ahiLZBNuMA==" saltValue="v1CAq9jibrV72T2+roFk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17217</v>
      </c>
      <c r="J41" s="356">
        <v>16426</v>
      </c>
      <c r="K41" s="356">
        <v>14922</v>
      </c>
      <c r="L41" s="356">
        <v>13432</v>
      </c>
      <c r="M41" s="357">
        <v>12299</v>
      </c>
    </row>
    <row r="42" spans="2:13" ht="27.75" customHeight="1" x14ac:dyDescent="0.15">
      <c r="B42" s="1186"/>
      <c r="C42" s="1187"/>
      <c r="D42" s="106"/>
      <c r="E42" s="1192" t="s">
        <v>32</v>
      </c>
      <c r="F42" s="1192"/>
      <c r="G42" s="1192"/>
      <c r="H42" s="1193"/>
      <c r="I42" s="358">
        <v>357</v>
      </c>
      <c r="J42" s="359">
        <v>281</v>
      </c>
      <c r="K42" s="359">
        <v>209</v>
      </c>
      <c r="L42" s="359">
        <v>135</v>
      </c>
      <c r="M42" s="360">
        <v>89</v>
      </c>
    </row>
    <row r="43" spans="2:13" ht="27.75" customHeight="1" x14ac:dyDescent="0.15">
      <c r="B43" s="1186"/>
      <c r="C43" s="1187"/>
      <c r="D43" s="106"/>
      <c r="E43" s="1192" t="s">
        <v>33</v>
      </c>
      <c r="F43" s="1192"/>
      <c r="G43" s="1192"/>
      <c r="H43" s="1193"/>
      <c r="I43" s="358">
        <v>3751</v>
      </c>
      <c r="J43" s="359">
        <v>4000</v>
      </c>
      <c r="K43" s="359">
        <v>4376</v>
      </c>
      <c r="L43" s="359">
        <v>4393</v>
      </c>
      <c r="M43" s="360">
        <v>4439</v>
      </c>
    </row>
    <row r="44" spans="2:13" ht="27.75" customHeight="1" x14ac:dyDescent="0.15">
      <c r="B44" s="1186"/>
      <c r="C44" s="1187"/>
      <c r="D44" s="106"/>
      <c r="E44" s="1192" t="s">
        <v>34</v>
      </c>
      <c r="F44" s="1192"/>
      <c r="G44" s="1192"/>
      <c r="H44" s="1193"/>
      <c r="I44" s="358">
        <v>1303</v>
      </c>
      <c r="J44" s="359">
        <v>1265</v>
      </c>
      <c r="K44" s="359">
        <v>1138</v>
      </c>
      <c r="L44" s="359">
        <v>1067</v>
      </c>
      <c r="M44" s="360">
        <v>1049</v>
      </c>
    </row>
    <row r="45" spans="2:13" ht="27.75" customHeight="1" x14ac:dyDescent="0.15">
      <c r="B45" s="1186"/>
      <c r="C45" s="1187"/>
      <c r="D45" s="106"/>
      <c r="E45" s="1192" t="s">
        <v>35</v>
      </c>
      <c r="F45" s="1192"/>
      <c r="G45" s="1192"/>
      <c r="H45" s="1193"/>
      <c r="I45" s="358">
        <v>2305</v>
      </c>
      <c r="J45" s="359">
        <v>2258</v>
      </c>
      <c r="K45" s="359">
        <v>2084</v>
      </c>
      <c r="L45" s="359">
        <v>2071</v>
      </c>
      <c r="M45" s="360">
        <v>2000</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4078</v>
      </c>
      <c r="J50" s="359">
        <v>4526</v>
      </c>
      <c r="K50" s="359">
        <v>4997</v>
      </c>
      <c r="L50" s="359">
        <v>4906</v>
      </c>
      <c r="M50" s="360">
        <v>5210</v>
      </c>
    </row>
    <row r="51" spans="2:13" ht="27.75" customHeight="1" x14ac:dyDescent="0.15">
      <c r="B51" s="1186"/>
      <c r="C51" s="1187"/>
      <c r="D51" s="106"/>
      <c r="E51" s="1192" t="s">
        <v>42</v>
      </c>
      <c r="F51" s="1192"/>
      <c r="G51" s="1192"/>
      <c r="H51" s="1193"/>
      <c r="I51" s="358">
        <v>2994</v>
      </c>
      <c r="J51" s="359">
        <v>2988</v>
      </c>
      <c r="K51" s="359">
        <v>2907</v>
      </c>
      <c r="L51" s="359">
        <v>2488</v>
      </c>
      <c r="M51" s="360">
        <v>1774</v>
      </c>
    </row>
    <row r="52" spans="2:13" ht="27.75" customHeight="1" x14ac:dyDescent="0.15">
      <c r="B52" s="1188"/>
      <c r="C52" s="1189"/>
      <c r="D52" s="106"/>
      <c r="E52" s="1192" t="s">
        <v>43</v>
      </c>
      <c r="F52" s="1192"/>
      <c r="G52" s="1192"/>
      <c r="H52" s="1193"/>
      <c r="I52" s="358">
        <v>11985</v>
      </c>
      <c r="J52" s="359">
        <v>11885</v>
      </c>
      <c r="K52" s="359">
        <v>11462</v>
      </c>
      <c r="L52" s="359">
        <v>11041</v>
      </c>
      <c r="M52" s="360">
        <v>11392</v>
      </c>
    </row>
    <row r="53" spans="2:13" ht="27.75" customHeight="1" thickBot="1" x14ac:dyDescent="0.2">
      <c r="B53" s="1199" t="s">
        <v>19</v>
      </c>
      <c r="C53" s="1200"/>
      <c r="D53" s="110"/>
      <c r="E53" s="1201" t="s">
        <v>44</v>
      </c>
      <c r="F53" s="1201"/>
      <c r="G53" s="1201"/>
      <c r="H53" s="1202"/>
      <c r="I53" s="361">
        <v>5876</v>
      </c>
      <c r="J53" s="362">
        <v>4832</v>
      </c>
      <c r="K53" s="362">
        <v>3361</v>
      </c>
      <c r="L53" s="362">
        <v>2662</v>
      </c>
      <c r="M53" s="363">
        <v>1500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aZmF6ZfXwVDreQ0Y9pDBdjZ7VqoTTvwrnIanh0OW9dMqvwCR7W9vTkdMYxRfcMftXdOOHj8bAGK7zDrsyFMsQ==" saltValue="KjREZ45dZHRJdtDQDBfc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1555</v>
      </c>
      <c r="G55" s="122">
        <v>1610</v>
      </c>
      <c r="H55" s="123">
        <v>1610</v>
      </c>
    </row>
    <row r="56" spans="2:8" ht="52.5" customHeight="1" x14ac:dyDescent="0.15">
      <c r="B56" s="124"/>
      <c r="C56" s="1213" t="s">
        <v>47</v>
      </c>
      <c r="D56" s="1213"/>
      <c r="E56" s="1214"/>
      <c r="F56" s="125">
        <v>402</v>
      </c>
      <c r="G56" s="125">
        <v>178</v>
      </c>
      <c r="H56" s="126">
        <v>128</v>
      </c>
    </row>
    <row r="57" spans="2:8" ht="53.25" customHeight="1" x14ac:dyDescent="0.15">
      <c r="B57" s="124"/>
      <c r="C57" s="1215" t="s">
        <v>48</v>
      </c>
      <c r="D57" s="1215"/>
      <c r="E57" s="1216"/>
      <c r="F57" s="127">
        <v>1500</v>
      </c>
      <c r="G57" s="127">
        <v>1460</v>
      </c>
      <c r="H57" s="128">
        <v>1691</v>
      </c>
    </row>
    <row r="58" spans="2:8" ht="45.75" customHeight="1" x14ac:dyDescent="0.15">
      <c r="B58" s="129"/>
      <c r="C58" s="1203" t="s">
        <v>559</v>
      </c>
      <c r="D58" s="1204"/>
      <c r="E58" s="1205"/>
      <c r="F58" s="130">
        <v>601</v>
      </c>
      <c r="G58" s="130">
        <v>683</v>
      </c>
      <c r="H58" s="131">
        <v>1015</v>
      </c>
    </row>
    <row r="59" spans="2:8" ht="45.75" customHeight="1" x14ac:dyDescent="0.15">
      <c r="B59" s="129"/>
      <c r="C59" s="1203" t="s">
        <v>560</v>
      </c>
      <c r="D59" s="1204"/>
      <c r="E59" s="1205"/>
      <c r="F59" s="130">
        <v>700</v>
      </c>
      <c r="G59" s="130">
        <v>605</v>
      </c>
      <c r="H59" s="131">
        <v>530</v>
      </c>
    </row>
    <row r="60" spans="2:8" ht="45.75" customHeight="1" x14ac:dyDescent="0.15">
      <c r="B60" s="129"/>
      <c r="C60" s="1203" t="s">
        <v>561</v>
      </c>
      <c r="D60" s="1204"/>
      <c r="E60" s="1205"/>
      <c r="F60" s="130">
        <v>96</v>
      </c>
      <c r="G60" s="130">
        <v>97</v>
      </c>
      <c r="H60" s="131">
        <v>97</v>
      </c>
    </row>
    <row r="61" spans="2:8" ht="45.75" customHeight="1" x14ac:dyDescent="0.15">
      <c r="B61" s="129"/>
      <c r="C61" s="1203" t="s">
        <v>562</v>
      </c>
      <c r="D61" s="1204"/>
      <c r="E61" s="1205"/>
      <c r="F61" s="130">
        <v>15</v>
      </c>
      <c r="G61" s="130">
        <v>22</v>
      </c>
      <c r="H61" s="131">
        <v>29</v>
      </c>
    </row>
    <row r="62" spans="2:8" ht="45.75" customHeight="1" thickBot="1" x14ac:dyDescent="0.2">
      <c r="B62" s="132"/>
      <c r="C62" s="1206" t="s">
        <v>563</v>
      </c>
      <c r="D62" s="1207"/>
      <c r="E62" s="1208"/>
      <c r="F62" s="133">
        <v>84</v>
      </c>
      <c r="G62" s="133">
        <v>50</v>
      </c>
      <c r="H62" s="134">
        <v>20</v>
      </c>
    </row>
    <row r="63" spans="2:8" ht="52.5" customHeight="1" thickBot="1" x14ac:dyDescent="0.2">
      <c r="B63" s="135"/>
      <c r="C63" s="1209" t="s">
        <v>49</v>
      </c>
      <c r="D63" s="1209"/>
      <c r="E63" s="1210"/>
      <c r="F63" s="136">
        <v>3457</v>
      </c>
      <c r="G63" s="136">
        <v>3248</v>
      </c>
      <c r="H63" s="137">
        <v>3429</v>
      </c>
    </row>
    <row r="64" spans="2:8" x14ac:dyDescent="0.15"/>
  </sheetData>
  <sheetProtection algorithmName="SHA-512" hashValue="g851MW3YyESbR7qw2Vc1C4TzN4sZ7Odz5cy5Yfz5ghyQLq6rT6acFN7ecswzFVFaLhCipQU0D9niBXUdUFxUng==" saltValue="zERGQ5vcNs+DpoQ3owPR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50181</v>
      </c>
      <c r="E3" s="156"/>
      <c r="F3" s="157">
        <v>94081</v>
      </c>
      <c r="G3" s="158"/>
      <c r="H3" s="159"/>
    </row>
    <row r="4" spans="1:8" x14ac:dyDescent="0.15">
      <c r="A4" s="160"/>
      <c r="B4" s="161"/>
      <c r="C4" s="162"/>
      <c r="D4" s="163">
        <v>22168</v>
      </c>
      <c r="E4" s="164"/>
      <c r="F4" s="165">
        <v>48949</v>
      </c>
      <c r="G4" s="166"/>
      <c r="H4" s="167"/>
    </row>
    <row r="5" spans="1:8" x14ac:dyDescent="0.15">
      <c r="A5" s="148" t="s">
        <v>522</v>
      </c>
      <c r="B5" s="153"/>
      <c r="C5" s="154"/>
      <c r="D5" s="155">
        <v>38051</v>
      </c>
      <c r="E5" s="156"/>
      <c r="F5" s="157">
        <v>92632</v>
      </c>
      <c r="G5" s="158"/>
      <c r="H5" s="159"/>
    </row>
    <row r="6" spans="1:8" x14ac:dyDescent="0.15">
      <c r="A6" s="160"/>
      <c r="B6" s="161"/>
      <c r="C6" s="162"/>
      <c r="D6" s="163">
        <v>17721</v>
      </c>
      <c r="E6" s="164"/>
      <c r="F6" s="165">
        <v>47978</v>
      </c>
      <c r="G6" s="166"/>
      <c r="H6" s="167"/>
    </row>
    <row r="7" spans="1:8" x14ac:dyDescent="0.15">
      <c r="A7" s="148" t="s">
        <v>523</v>
      </c>
      <c r="B7" s="153"/>
      <c r="C7" s="154"/>
      <c r="D7" s="155">
        <v>38964</v>
      </c>
      <c r="E7" s="156"/>
      <c r="F7" s="157">
        <v>96469</v>
      </c>
      <c r="G7" s="158"/>
      <c r="H7" s="159"/>
    </row>
    <row r="8" spans="1:8" x14ac:dyDescent="0.15">
      <c r="A8" s="160"/>
      <c r="B8" s="161"/>
      <c r="C8" s="162"/>
      <c r="D8" s="163">
        <v>25380</v>
      </c>
      <c r="E8" s="164"/>
      <c r="F8" s="165">
        <v>49775</v>
      </c>
      <c r="G8" s="166"/>
      <c r="H8" s="167"/>
    </row>
    <row r="9" spans="1:8" x14ac:dyDescent="0.15">
      <c r="A9" s="148" t="s">
        <v>524</v>
      </c>
      <c r="B9" s="153"/>
      <c r="C9" s="154"/>
      <c r="D9" s="155">
        <v>32312</v>
      </c>
      <c r="E9" s="156"/>
      <c r="F9" s="157">
        <v>85743</v>
      </c>
      <c r="G9" s="158"/>
      <c r="H9" s="159"/>
    </row>
    <row r="10" spans="1:8" x14ac:dyDescent="0.15">
      <c r="A10" s="160"/>
      <c r="B10" s="161"/>
      <c r="C10" s="162"/>
      <c r="D10" s="163">
        <v>18897</v>
      </c>
      <c r="E10" s="164"/>
      <c r="F10" s="165">
        <v>45231</v>
      </c>
      <c r="G10" s="166"/>
      <c r="H10" s="167"/>
    </row>
    <row r="11" spans="1:8" x14ac:dyDescent="0.15">
      <c r="A11" s="148" t="s">
        <v>525</v>
      </c>
      <c r="B11" s="153"/>
      <c r="C11" s="154"/>
      <c r="D11" s="155">
        <v>76079</v>
      </c>
      <c r="E11" s="156"/>
      <c r="F11" s="157">
        <v>92509</v>
      </c>
      <c r="G11" s="158"/>
      <c r="H11" s="159"/>
    </row>
    <row r="12" spans="1:8" x14ac:dyDescent="0.15">
      <c r="A12" s="160"/>
      <c r="B12" s="161"/>
      <c r="C12" s="168"/>
      <c r="D12" s="163">
        <v>20347</v>
      </c>
      <c r="E12" s="164"/>
      <c r="F12" s="165">
        <v>52274</v>
      </c>
      <c r="G12" s="166"/>
      <c r="H12" s="167"/>
    </row>
    <row r="13" spans="1:8" x14ac:dyDescent="0.15">
      <c r="A13" s="148"/>
      <c r="B13" s="153"/>
      <c r="C13" s="169"/>
      <c r="D13" s="170">
        <v>47117</v>
      </c>
      <c r="E13" s="171"/>
      <c r="F13" s="172">
        <v>92287</v>
      </c>
      <c r="G13" s="173"/>
      <c r="H13" s="159"/>
    </row>
    <row r="14" spans="1:8" x14ac:dyDescent="0.15">
      <c r="A14" s="160"/>
      <c r="B14" s="161"/>
      <c r="C14" s="162"/>
      <c r="D14" s="163">
        <v>20903</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9.14</v>
      </c>
      <c r="C19" s="174">
        <f>ROUND(VALUE(SUBSTITUTE(実質収支比率等に係る経年分析!G$48,"▲","-")),2)</f>
        <v>11.75</v>
      </c>
      <c r="D19" s="174">
        <f>ROUND(VALUE(SUBSTITUTE(実質収支比率等に係る経年分析!H$48,"▲","-")),2)</f>
        <v>11.03</v>
      </c>
      <c r="E19" s="174">
        <f>ROUND(VALUE(SUBSTITUTE(実質収支比率等に係る経年分析!I$48,"▲","-")),2)</f>
        <v>15.83</v>
      </c>
      <c r="F19" s="174">
        <f>ROUND(VALUE(SUBSTITUTE(実質収支比率等に係る経年分析!J$48,"▲","-")),2)</f>
        <v>12.14</v>
      </c>
    </row>
    <row r="20" spans="1:11" x14ac:dyDescent="0.15">
      <c r="A20" s="174" t="s">
        <v>53</v>
      </c>
      <c r="B20" s="174">
        <f>ROUND(VALUE(SUBSTITUTE(実質収支比率等に係る経年分析!F$47,"▲","-")),2)</f>
        <v>18.420000000000002</v>
      </c>
      <c r="C20" s="174">
        <f>ROUND(VALUE(SUBSTITUTE(実質収支比率等に係る経年分析!G$47,"▲","-")),2)</f>
        <v>18.93</v>
      </c>
      <c r="D20" s="174">
        <f>ROUND(VALUE(SUBSTITUTE(実質収支比率等に係る経年分析!H$47,"▲","-")),2)</f>
        <v>17.989999999999998</v>
      </c>
      <c r="E20" s="174">
        <f>ROUND(VALUE(SUBSTITUTE(実質収支比率等に係る経年分析!I$47,"▲","-")),2)</f>
        <v>19.190000000000001</v>
      </c>
      <c r="F20" s="174">
        <f>ROUND(VALUE(SUBSTITUTE(実質収支比率等に係る経年分析!J$47,"▲","-")),2)</f>
        <v>19.07</v>
      </c>
    </row>
    <row r="21" spans="1:11" x14ac:dyDescent="0.15">
      <c r="A21" s="174" t="s">
        <v>54</v>
      </c>
      <c r="B21" s="174">
        <f>IF(ISNUMBER(VALUE(SUBSTITUTE(実質収支比率等に係る経年分析!F$49,"▲","-"))),ROUND(VALUE(SUBSTITUTE(実質収支比率等に係る経年分析!F$49,"▲","-")),2),NA())</f>
        <v>5.04</v>
      </c>
      <c r="C21" s="174">
        <f>IF(ISNUMBER(VALUE(SUBSTITUTE(実質収支比率等に係る経年分析!G$49,"▲","-"))),ROUND(VALUE(SUBSTITUTE(実質収支比率等に係る経年分析!G$49,"▲","-")),2),NA())</f>
        <v>6.72</v>
      </c>
      <c r="D21" s="174">
        <f>IF(ISNUMBER(VALUE(SUBSTITUTE(実質収支比率等に係る経年分析!H$49,"▲","-"))),ROUND(VALUE(SUBSTITUTE(実質収支比率等に係る経年分析!H$49,"▲","-")),2),NA())</f>
        <v>9.65</v>
      </c>
      <c r="E21" s="174">
        <f>IF(ISNUMBER(VALUE(SUBSTITUTE(実質収支比率等に係る経年分析!I$49,"▲","-"))),ROUND(VALUE(SUBSTITUTE(実質収支比率等に係る経年分析!I$49,"▲","-")),2),NA())</f>
        <v>16.690000000000001</v>
      </c>
      <c r="F21" s="174">
        <f>IF(ISNUMBER(VALUE(SUBSTITUTE(実質収支比率等に係る経年分析!J$49,"▲","-"))),ROUND(VALUE(SUBSTITUTE(実質収支比率等に係る経年分析!J$49,"▲","-")),2),NA())</f>
        <v>12.81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1.1200000000000001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9.4700000000000006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9.3000000000000007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9.1300000000000008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1168</v>
      </c>
      <c r="E42" s="176"/>
      <c r="F42" s="176"/>
      <c r="G42" s="176">
        <f>'実質公債費比率（分子）の構造'!L$52</f>
        <v>1184</v>
      </c>
      <c r="H42" s="176"/>
      <c r="I42" s="176"/>
      <c r="J42" s="176">
        <f>'実質公債費比率（分子）の構造'!M$52</f>
        <v>1223</v>
      </c>
      <c r="K42" s="176"/>
      <c r="L42" s="176"/>
      <c r="M42" s="176">
        <f>'実質公債費比率（分子）の構造'!N$52</f>
        <v>1261</v>
      </c>
      <c r="N42" s="176"/>
      <c r="O42" s="176"/>
      <c r="P42" s="176">
        <f>'実質公債費比率（分子）の構造'!O$52</f>
        <v>1167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99</v>
      </c>
      <c r="C44" s="176"/>
      <c r="D44" s="176"/>
      <c r="E44" s="176">
        <f>'実質公債費比率（分子）の構造'!L$50</f>
        <v>47</v>
      </c>
      <c r="F44" s="176"/>
      <c r="G44" s="176"/>
      <c r="H44" s="176">
        <f>'実質公債費比率（分子）の構造'!M$50</f>
        <v>47</v>
      </c>
      <c r="I44" s="176"/>
      <c r="J44" s="176"/>
      <c r="K44" s="176">
        <f>'実質公債費比率（分子）の構造'!N$50</f>
        <v>47</v>
      </c>
      <c r="L44" s="176"/>
      <c r="M44" s="176"/>
      <c r="N44" s="176">
        <f>'実質公債費比率（分子）の構造'!O$50</f>
        <v>46</v>
      </c>
      <c r="O44" s="176"/>
      <c r="P44" s="176"/>
    </row>
    <row r="45" spans="1:16" x14ac:dyDescent="0.15">
      <c r="A45" s="176" t="s">
        <v>63</v>
      </c>
      <c r="B45" s="176">
        <f>'実質公債費比率（分子）の構造'!K$49</f>
        <v>10</v>
      </c>
      <c r="C45" s="176"/>
      <c r="D45" s="176"/>
      <c r="E45" s="176">
        <f>'実質公債費比率（分子）の構造'!L$49</f>
        <v>46</v>
      </c>
      <c r="F45" s="176"/>
      <c r="G45" s="176"/>
      <c r="H45" s="176">
        <f>'実質公債費比率（分子）の構造'!M$49</f>
        <v>87</v>
      </c>
      <c r="I45" s="176"/>
      <c r="J45" s="176"/>
      <c r="K45" s="176">
        <f>'実質公債費比率（分子）の構造'!N$49</f>
        <v>113</v>
      </c>
      <c r="L45" s="176"/>
      <c r="M45" s="176"/>
      <c r="N45" s="176">
        <f>'実質公債費比率（分子）の構造'!O$49</f>
        <v>111</v>
      </c>
      <c r="O45" s="176"/>
      <c r="P45" s="176"/>
    </row>
    <row r="46" spans="1:16" x14ac:dyDescent="0.15">
      <c r="A46" s="176" t="s">
        <v>64</v>
      </c>
      <c r="B46" s="176">
        <f>'実質公債費比率（分子）の構造'!K$48</f>
        <v>298</v>
      </c>
      <c r="C46" s="176"/>
      <c r="D46" s="176"/>
      <c r="E46" s="176">
        <f>'実質公債費比率（分子）の構造'!L$48</f>
        <v>305</v>
      </c>
      <c r="F46" s="176"/>
      <c r="G46" s="176"/>
      <c r="H46" s="176">
        <f>'実質公債費比率（分子）の構造'!M$48</f>
        <v>333</v>
      </c>
      <c r="I46" s="176"/>
      <c r="J46" s="176"/>
      <c r="K46" s="176">
        <f>'実質公債費比率（分子）の構造'!N$48</f>
        <v>344</v>
      </c>
      <c r="L46" s="176"/>
      <c r="M46" s="176"/>
      <c r="N46" s="176">
        <f>'実質公債費比率（分子）の構造'!O$48</f>
        <v>352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1201</v>
      </c>
      <c r="C49" s="176"/>
      <c r="D49" s="176"/>
      <c r="E49" s="176">
        <f>'実質公債費比率（分子）の構造'!L$45</f>
        <v>1314</v>
      </c>
      <c r="F49" s="176"/>
      <c r="G49" s="176"/>
      <c r="H49" s="176">
        <f>'実質公債費比率（分子）の構造'!M$45</f>
        <v>1275</v>
      </c>
      <c r="I49" s="176"/>
      <c r="J49" s="176"/>
      <c r="K49" s="176">
        <f>'実質公債費比率（分子）の構造'!N$45</f>
        <v>1149</v>
      </c>
      <c r="L49" s="176"/>
      <c r="M49" s="176"/>
      <c r="N49" s="176">
        <f>'実質公債費比率（分子）の構造'!O$45</f>
        <v>1101</v>
      </c>
      <c r="O49" s="176"/>
      <c r="P49" s="176"/>
    </row>
    <row r="50" spans="1:16" x14ac:dyDescent="0.15">
      <c r="A50" s="176" t="s">
        <v>67</v>
      </c>
      <c r="B50" s="176" t="e">
        <f>NA()</f>
        <v>#N/A</v>
      </c>
      <c r="C50" s="176">
        <f>IF(ISNUMBER('実質公債費比率（分子）の構造'!K$53),'実質公債費比率（分子）の構造'!K$53,NA())</f>
        <v>440</v>
      </c>
      <c r="D50" s="176" t="e">
        <f>NA()</f>
        <v>#N/A</v>
      </c>
      <c r="E50" s="176" t="e">
        <f>NA()</f>
        <v>#N/A</v>
      </c>
      <c r="F50" s="176">
        <f>IF(ISNUMBER('実質公債費比率（分子）の構造'!L$53),'実質公債費比率（分子）の構造'!L$53,NA())</f>
        <v>528</v>
      </c>
      <c r="G50" s="176" t="e">
        <f>NA()</f>
        <v>#N/A</v>
      </c>
      <c r="H50" s="176" t="e">
        <f>NA()</f>
        <v>#N/A</v>
      </c>
      <c r="I50" s="176">
        <f>IF(ISNUMBER('実質公債費比率（分子）の構造'!M$53),'実質公債費比率（分子）の構造'!M$53,NA())</f>
        <v>519</v>
      </c>
      <c r="J50" s="176" t="e">
        <f>NA()</f>
        <v>#N/A</v>
      </c>
      <c r="K50" s="176" t="e">
        <f>NA()</f>
        <v>#N/A</v>
      </c>
      <c r="L50" s="176">
        <f>IF(ISNUMBER('実質公債費比率（分子）の構造'!N$53),'実質公債費比率（分子）の構造'!N$53,NA())</f>
        <v>392</v>
      </c>
      <c r="M50" s="176" t="e">
        <f>NA()</f>
        <v>#N/A</v>
      </c>
      <c r="N50" s="176" t="e">
        <f>NA()</f>
        <v>#N/A</v>
      </c>
      <c r="O50" s="176">
        <f>IF(ISNUMBER('実質公債費比率（分子）の構造'!O$53),'実質公債費比率（分子）の構造'!O$53,NA())</f>
        <v>443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11985</v>
      </c>
      <c r="E56" s="175"/>
      <c r="F56" s="175"/>
      <c r="G56" s="175">
        <f>'将来負担比率（分子）の構造'!J$52</f>
        <v>11885</v>
      </c>
      <c r="H56" s="175"/>
      <c r="I56" s="175"/>
      <c r="J56" s="175">
        <f>'将来負担比率（分子）の構造'!K$52</f>
        <v>11462</v>
      </c>
      <c r="K56" s="175"/>
      <c r="L56" s="175"/>
      <c r="M56" s="175">
        <f>'将来負担比率（分子）の構造'!L$52</f>
        <v>11041</v>
      </c>
      <c r="N56" s="175"/>
      <c r="O56" s="175"/>
      <c r="P56" s="175">
        <f>'将来負担比率（分子）の構造'!M$52</f>
        <v>11392</v>
      </c>
    </row>
    <row r="57" spans="1:16" x14ac:dyDescent="0.15">
      <c r="A57" s="175" t="s">
        <v>42</v>
      </c>
      <c r="B57" s="175"/>
      <c r="C57" s="175"/>
      <c r="D57" s="175">
        <f>'将来負担比率（分子）の構造'!I$51</f>
        <v>2994</v>
      </c>
      <c r="E57" s="175"/>
      <c r="F57" s="175"/>
      <c r="G57" s="175">
        <f>'将来負担比率（分子）の構造'!J$51</f>
        <v>2988</v>
      </c>
      <c r="H57" s="175"/>
      <c r="I57" s="175"/>
      <c r="J57" s="175">
        <f>'将来負担比率（分子）の構造'!K$51</f>
        <v>2907</v>
      </c>
      <c r="K57" s="175"/>
      <c r="L57" s="175"/>
      <c r="M57" s="175">
        <f>'将来負担比率（分子）の構造'!L$51</f>
        <v>2488</v>
      </c>
      <c r="N57" s="175"/>
      <c r="O57" s="175"/>
      <c r="P57" s="175">
        <f>'将来負担比率（分子）の構造'!M$51</f>
        <v>1774</v>
      </c>
    </row>
    <row r="58" spans="1:16" x14ac:dyDescent="0.15">
      <c r="A58" s="175" t="s">
        <v>41</v>
      </c>
      <c r="B58" s="175"/>
      <c r="C58" s="175"/>
      <c r="D58" s="175">
        <f>'将来負担比率（分子）の構造'!I$50</f>
        <v>4078</v>
      </c>
      <c r="E58" s="175"/>
      <c r="F58" s="175"/>
      <c r="G58" s="175">
        <f>'将来負担比率（分子）の構造'!J$50</f>
        <v>4526</v>
      </c>
      <c r="H58" s="175"/>
      <c r="I58" s="175"/>
      <c r="J58" s="175">
        <f>'将来負担比率（分子）の構造'!K$50</f>
        <v>4997</v>
      </c>
      <c r="K58" s="175"/>
      <c r="L58" s="175"/>
      <c r="M58" s="175">
        <f>'将来負担比率（分子）の構造'!L$50</f>
        <v>4906</v>
      </c>
      <c r="N58" s="175"/>
      <c r="O58" s="175"/>
      <c r="P58" s="175">
        <f>'将来負担比率（分子）の構造'!M$50</f>
        <v>5210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2305</v>
      </c>
      <c r="C62" s="175"/>
      <c r="D62" s="175"/>
      <c r="E62" s="175">
        <f>'将来負担比率（分子）の構造'!J$45</f>
        <v>2258</v>
      </c>
      <c r="F62" s="175"/>
      <c r="G62" s="175"/>
      <c r="H62" s="175">
        <f>'将来負担比率（分子）の構造'!K$45</f>
        <v>2084</v>
      </c>
      <c r="I62" s="175"/>
      <c r="J62" s="175"/>
      <c r="K62" s="175">
        <f>'将来負担比率（分子）の構造'!L$45</f>
        <v>2071</v>
      </c>
      <c r="L62" s="175"/>
      <c r="M62" s="175"/>
      <c r="N62" s="175">
        <f>'将来負担比率（分子）の構造'!M$45</f>
        <v>2000</v>
      </c>
      <c r="O62" s="175"/>
      <c r="P62" s="175"/>
    </row>
    <row r="63" spans="1:16" x14ac:dyDescent="0.15">
      <c r="A63" s="175" t="s">
        <v>34</v>
      </c>
      <c r="B63" s="175">
        <f>'将来負担比率（分子）の構造'!I$44</f>
        <v>1303</v>
      </c>
      <c r="C63" s="175"/>
      <c r="D63" s="175"/>
      <c r="E63" s="175">
        <f>'将来負担比率（分子）の構造'!J$44</f>
        <v>1265</v>
      </c>
      <c r="F63" s="175"/>
      <c r="G63" s="175"/>
      <c r="H63" s="175">
        <f>'将来負担比率（分子）の構造'!K$44</f>
        <v>1138</v>
      </c>
      <c r="I63" s="175"/>
      <c r="J63" s="175"/>
      <c r="K63" s="175">
        <f>'将来負担比率（分子）の構造'!L$44</f>
        <v>1067</v>
      </c>
      <c r="L63" s="175"/>
      <c r="M63" s="175"/>
      <c r="N63" s="175">
        <f>'将来負担比率（分子）の構造'!M$44</f>
        <v>1049</v>
      </c>
      <c r="O63" s="175"/>
      <c r="P63" s="175"/>
    </row>
    <row r="64" spans="1:16" x14ac:dyDescent="0.15">
      <c r="A64" s="175" t="s">
        <v>33</v>
      </c>
      <c r="B64" s="175">
        <f>'将来負担比率（分子）の構造'!I$43</f>
        <v>3751</v>
      </c>
      <c r="C64" s="175"/>
      <c r="D64" s="175"/>
      <c r="E64" s="175">
        <f>'将来負担比率（分子）の構造'!J$43</f>
        <v>4000</v>
      </c>
      <c r="F64" s="175"/>
      <c r="G64" s="175"/>
      <c r="H64" s="175">
        <f>'将来負担比率（分子）の構造'!K$43</f>
        <v>4376</v>
      </c>
      <c r="I64" s="175"/>
      <c r="J64" s="175"/>
      <c r="K64" s="175">
        <f>'将来負担比率（分子）の構造'!L$43</f>
        <v>4393</v>
      </c>
      <c r="L64" s="175"/>
      <c r="M64" s="175"/>
      <c r="N64" s="175">
        <f>'将来負担比率（分子）の構造'!M$43</f>
        <v>4439</v>
      </c>
      <c r="O64" s="175"/>
      <c r="P64" s="175"/>
    </row>
    <row r="65" spans="1:16" x14ac:dyDescent="0.15">
      <c r="A65" s="175" t="s">
        <v>32</v>
      </c>
      <c r="B65" s="175">
        <f>'将来負担比率（分子）の構造'!I$42</f>
        <v>357</v>
      </c>
      <c r="C65" s="175"/>
      <c r="D65" s="175"/>
      <c r="E65" s="175">
        <f>'将来負担比率（分子）の構造'!J$42</f>
        <v>281</v>
      </c>
      <c r="F65" s="175"/>
      <c r="G65" s="175"/>
      <c r="H65" s="175">
        <f>'将来負担比率（分子）の構造'!K$42</f>
        <v>209</v>
      </c>
      <c r="I65" s="175"/>
      <c r="J65" s="175"/>
      <c r="K65" s="175">
        <f>'将来負担比率（分子）の構造'!L$42</f>
        <v>135</v>
      </c>
      <c r="L65" s="175"/>
      <c r="M65" s="175"/>
      <c r="N65" s="175">
        <f>'将来負担比率（分子）の構造'!M$42</f>
        <v>89</v>
      </c>
      <c r="O65" s="175"/>
      <c r="P65" s="175"/>
    </row>
    <row r="66" spans="1:16" x14ac:dyDescent="0.15">
      <c r="A66" s="175" t="s">
        <v>31</v>
      </c>
      <c r="B66" s="175">
        <f>'将来負担比率（分子）の構造'!I$41</f>
        <v>17217</v>
      </c>
      <c r="C66" s="175"/>
      <c r="D66" s="175"/>
      <c r="E66" s="175">
        <f>'将来負担比率（分子）の構造'!J$41</f>
        <v>16426</v>
      </c>
      <c r="F66" s="175"/>
      <c r="G66" s="175"/>
      <c r="H66" s="175">
        <f>'将来負担比率（分子）の構造'!K$41</f>
        <v>14922</v>
      </c>
      <c r="I66" s="175"/>
      <c r="J66" s="175"/>
      <c r="K66" s="175">
        <f>'将来負担比率（分子）の構造'!L$41</f>
        <v>13432</v>
      </c>
      <c r="L66" s="175"/>
      <c r="M66" s="175"/>
      <c r="N66" s="175">
        <f>'将来負担比率（分子）の構造'!M$41</f>
        <v>12299</v>
      </c>
      <c r="O66" s="175"/>
      <c r="P66" s="175"/>
    </row>
    <row r="67" spans="1:16" x14ac:dyDescent="0.15">
      <c r="A67" s="175" t="s">
        <v>71</v>
      </c>
      <c r="B67" s="175" t="e">
        <f>NA()</f>
        <v>#N/A</v>
      </c>
      <c r="C67" s="175">
        <f>IF(ISNUMBER('将来負担比率（分子）の構造'!I$53), IF('将来負担比率（分子）の構造'!I$53 &lt; 0, 0, '将来負担比率（分子）の構造'!I$53), NA())</f>
        <v>5876</v>
      </c>
      <c r="D67" s="175" t="e">
        <f>NA()</f>
        <v>#N/A</v>
      </c>
      <c r="E67" s="175" t="e">
        <f>NA()</f>
        <v>#N/A</v>
      </c>
      <c r="F67" s="175">
        <f>IF(ISNUMBER('将来負担比率（分子）の構造'!J$53), IF('将来負担比率（分子）の構造'!J$53 &lt; 0, 0, '将来負担比率（分子）の構造'!J$53), NA())</f>
        <v>4832</v>
      </c>
      <c r="G67" s="175" t="e">
        <f>NA()</f>
        <v>#N/A</v>
      </c>
      <c r="H67" s="175" t="e">
        <f>NA()</f>
        <v>#N/A</v>
      </c>
      <c r="I67" s="175">
        <f>IF(ISNUMBER('将来負担比率（分子）の構造'!K$53), IF('将来負担比率（分子）の構造'!K$53 &lt; 0, 0, '将来負担比率（分子）の構造'!K$53), NA())</f>
        <v>3361</v>
      </c>
      <c r="J67" s="175" t="e">
        <f>NA()</f>
        <v>#N/A</v>
      </c>
      <c r="K67" s="175" t="e">
        <f>NA()</f>
        <v>#N/A</v>
      </c>
      <c r="L67" s="175">
        <f>IF(ISNUMBER('将来負担比率（分子）の構造'!L$53), IF('将来負担比率（分子）の構造'!L$53 &lt; 0, 0, '将来負担比率（分子）の構造'!L$53), NA())</f>
        <v>2662</v>
      </c>
      <c r="M67" s="175" t="e">
        <f>NA()</f>
        <v>#N/A</v>
      </c>
      <c r="N67" s="175" t="e">
        <f>NA()</f>
        <v>#N/A</v>
      </c>
      <c r="O67" s="175">
        <f>IF(ISNUMBER('将来負担比率（分子）の構造'!M$53), IF('将来負担比率（分子）の構造'!M$53 &lt; 0, 0, '将来負担比率（分子）の構造'!M$53), NA())</f>
        <v>1500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1555</v>
      </c>
      <c r="C72" s="179">
        <f>基金残高に係る経年分析!G55</f>
        <v>1610</v>
      </c>
      <c r="D72" s="179">
        <f>基金残高に係る経年分析!H55</f>
        <v>1610</v>
      </c>
    </row>
    <row r="73" spans="1:16" x14ac:dyDescent="0.15">
      <c r="A73" s="178" t="s">
        <v>74</v>
      </c>
      <c r="B73" s="179">
        <f>基金残高に係る経年分析!F56</f>
        <v>402</v>
      </c>
      <c r="C73" s="179">
        <f>基金残高に係る経年分析!G56</f>
        <v>178</v>
      </c>
      <c r="D73" s="179">
        <f>基金残高に係る経年分析!H56</f>
        <v>128</v>
      </c>
    </row>
    <row r="74" spans="1:16" x14ac:dyDescent="0.15">
      <c r="A74" s="178" t="s">
        <v>75</v>
      </c>
      <c r="B74" s="179">
        <f>基金残高に係る経年分析!F57</f>
        <v>1500</v>
      </c>
      <c r="C74" s="179">
        <f>基金残高に係る経年分析!G57</f>
        <v>1460</v>
      </c>
      <c r="D74" s="179">
        <f>基金残高に係る経年分析!H57</f>
        <v>1691</v>
      </c>
    </row>
  </sheetData>
  <sheetProtection algorithmName="SHA-512" hashValue="WLo5YuAJW/zgGpvcLbPxcPR6vjCCJt24ENbFksQVfHuPlvd+eoWHg8yFkgfFFNUOdDQF8nnGEquU0r+iNclkCA==" saltValue="7sn7mGJWnClMuEjz2Zp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奥山 夏樹</cp:lastModifiedBy>
  <cp:lastPrinted>2025-03-21T00:13:50Z</cp:lastPrinted>
  <dcterms:created xsi:type="dcterms:W3CDTF">2025-02-19T00:49:16Z</dcterms:created>
  <dcterms:modified xsi:type="dcterms:W3CDTF">2025-03-21T00:14:13Z</dcterms:modified>
  <cp:category/>
</cp:coreProperties>
</file>