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15336" windowHeight="74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<sst xmlns="http://schemas.openxmlformats.org/spreadsheetml/2006/main" count="1108" uniqueCount="568">
  <si>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</si>
  <si>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</si>
  <si>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</si>
  <si>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</si>
  <si>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</si>
  <si>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</si>
  <si>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</si>
  <si>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</si>
  <si>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</si>
  <si>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</si>
  <si>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</si>
  <si>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</si>
  <si>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</si>
  <si>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</si>
  <si>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</si>
  <si>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</si>
  <si>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</si>
  <si>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</si>
  <si>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</si>
  <si>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</si>
  <si>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</si>
  <si>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</si>
  <si>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</si>
  <si>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</si>
  <si>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</si>
  <si>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</si>
  <si>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</si>
  <si>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</si>
  <si>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</si>
  <si>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</si>
  <si>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</si>
  <si>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</si>
  <si>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</si>
  <si>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</si>
  <si>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</si>
  <si>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</si>
  <si>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</si>
  <si>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</si>
  <si>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</si>
  <si>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</si>
  <si>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</si>
  <si>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</si>
  <si>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</si>
  <si>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</si>
  <si>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</si>
  <si>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</si>
  <si>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</si>
  <si>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</si>
  <si>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</si>
  <si>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</si>
  <si>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</si>
  <si>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</si>
  <si>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</si>
  <si>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</si>
  <si>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</si>
  <si>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</si>
  <si>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</si>
  <si>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</si>
  <si>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</si>
  <si>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</si>
  <si>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</si>
  <si>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</si>
  <si>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</si>
  <si>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</si>
  <si>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</si>
  <si>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</si>
  <si>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</si>
  <si>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</si>
  <si>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</si>
  <si>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</si>
  <si>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</si>
  <si>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</si>
  <si>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</si>
  <si>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</si>
  <si>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</si>
  <si>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</si>
  <si>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</si>
  <si>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</si>
  <si>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</si>
  <si>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</si>
  <si>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</si>
  <si>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</si>
  <si>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</si>
  <si>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</si>
  <si>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</si>
  <si>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</si>
  <si>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</si>
  <si>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</si>
  <si>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</si>
  <si>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</si>
  <si>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</si>
  <si>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</si>
  <si>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</si>
  <si>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</si>
  <si>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</si>
  <si>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</si>
  <si>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</si>
  <si>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</si>
  <si>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</si>
  <si>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</si>
  <si>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</si>
  <si>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</si>
  <si>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</si>
  <si>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</si>
  <si>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</si>
  <si>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</si>
  <si>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</si>
  <si>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</si>
  <si>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</si>
  <si>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</si>
  <si>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</si>
  <si>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</si>
  <si>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</si>
  <si>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</si>
  <si>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</si>
  <si>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</si>
  <si>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</si>
  <si>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</si>
  <si>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</si>
  <si>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</si>
  <si>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</si>
  <si>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</si>
  <si>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</si>
  <si>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</si>
  <si>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</si>
  <si>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</si>
  <si>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</si>
  <si>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</si>
  <si>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</si>
  <si>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</si>
  <si>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</si>
  <si>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</si>
  <si>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</si>
  <si>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</si>
  <si>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</si>
  <si>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</si>
  <si>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</si>
  <si>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</si>
  <si>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</si>
  <si>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</si>
  <si>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</si>
  <si>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</si>
  <si>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</si>
  <si>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</si>
  <si>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</si>
  <si>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</si>
  <si>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</si>
  <si>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</si>
  <si>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</si>
  <si>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</si>
  <si>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</si>
  <si>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</si>
  <si>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</si>
  <si>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</si>
  <si>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</si>
  <si>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</si>
  <si>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</si>
  <si>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</si>
  <si>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</si>
  <si>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</si>
  <si>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</si>
  <si>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</si>
  <si>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</si>
  <si>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</si>
  <si>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</si>
  <si>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</si>
  <si>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</si>
  <si>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</si>
  <si>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</si>
  <si>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</si>
  <si>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</si>
  <si>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</si>
  <si>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</si>
  <si>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</si>
  <si>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</si>
  <si>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</si>
  <si>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</si>
  <si>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</si>
  <si>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</si>
  <si>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</si>
  <si>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</si>
  <si>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</si>
  <si>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</si>
  <si>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</si>
  <si>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</si>
  <si>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</si>
  <si>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</si>
  <si>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</si>
  <si>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</si>
  <si>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</si>
  <si>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</si>
  <si>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</si>
  <si>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</si>
  <si>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</si>
  <si>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</si>
  <si>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</si>
  <si>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</si>
  <si>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</si>
  <si>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</si>
  <si>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</si>
  <si>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</si>
  <si>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</si>
  <si>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</si>
  <si>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</si>
  <si>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山形県金山町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</si>
  <si>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</si>
  <si>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</si>
  <si>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</si>
  <si>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</si>
  <si>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</si>
  <si>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</si>
  <si>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</si>
  <si>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</si>
  <si>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</si>
  <si>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</si>
  <si>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</si>
  <si>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</si>
  <si>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</si>
  <si>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</si>
  <si>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</si>
  <si>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</si>
  <si>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</si>
  <si>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</si>
  <si>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</si>
  <si>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</si>
  <si>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</si>
  <si>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</si>
  <si>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</si>
  <si>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</si>
  <si>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</si>
  <si>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</si>
  <si>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</si>
  <si>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</si>
  <si>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</si>
  <si>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</si>
  <si>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</si>
  <si>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</si>
  <si>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</si>
  <si>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</si>
  <si>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</si>
  <si>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</si>
  <si>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</si>
  <si>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</si>
  <si>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</si>
  <si>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</si>
  <si>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</si>
  <si>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</si>
  <si>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</si>
  <si>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</si>
  <si>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</si>
  <si>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</si>
  <si>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</si>
  <si>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</si>
  <si>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</si>
  <si>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</si>
  <si>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</si>
  <si>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</si>
  <si>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</si>
  <si>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</si>
  <si>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</si>
  <si>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</si>
  <si>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</si>
  <si>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</si>
  <si>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</si>
  <si>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</si>
  <si>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</si>
  <si>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</si>
  <si>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</si>
  <si>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</si>
  <si>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</si>
  <si>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</si>
  <si>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</si>
  <si>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</si>
  <si>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</si>
  <si>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</si>
  <si>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</si>
  <si>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</si>
  <si>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</si>
  <si>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</si>
  <si>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</si>
  <si>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</si>
  <si>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</si>
  <si>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</si>
  <si>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</si>
  <si>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</si>
  <si>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</si>
  <si>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</si>
  <si>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</si>
  <si>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</si>
  <si>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</si>
  <si>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</si>
  <si>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</si>
  <si>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</si>
  <si>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</si>
  <si>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</si>
  <si>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</si>
  <si>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</si>
  <si>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</si>
  <si>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</si>
  <si>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</si>
  <si>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</si>
  <si>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</si>
  <si>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</si>
  <si>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</si>
  <si>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</si>
  <si>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</si>
  <si>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</si>
  <si>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</si>
  <si>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</si>
  <si>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</si>
  <si>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</si>
  <si>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</si>
  <si>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</si>
  <si>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</si>
  <si>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</si>
  <si>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</si>
  <si>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</si>
  <si>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</si>
  <si>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</si>
  <si>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</si>
  <si>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</si>
  <si>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</si>
  <si>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</si>
  <si>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</si>
  <si>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</si>
  <si>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</si>
  <si>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</si>
  <si>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</si>
  <si>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</si>
  <si>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</si>
  <si>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</si>
  <si>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</si>
  <si>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</si>
  <si>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</si>
  <si>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</si>
  <si>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</si>
  <si>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</si>
  <si>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</si>
  <si>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</si>
  <si>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</si>
  <si>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</si>
  <si>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</si>
  <si>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</si>
  <si>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</si>
  <si>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</si>
  <si>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</si>
  <si>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</si>
  <si>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</si>
  <si>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</si>
  <si>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</si>
  <si>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</si>
  <si>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</si>
  <si>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</si>
  <si>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</si>
  <si>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</si>
  <si>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山形県金山町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</si>
  <si>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</si>
  <si>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</si>
  <si>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</si>
  <si>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</si>
  <si>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</si>
  <si>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</si>
  <si>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</si>
  <si>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</si>
  <si>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</si>
  <si>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</si>
  <si>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</si>
  <si>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</si>
  <si>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</si>
  <si>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</si>
  <si>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</si>
  <si>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</si>
  <si>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</si>
  <si>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</si>
  <si>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</si>
  <si>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</si>
  <si>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</si>
  <si>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</si>
  <si>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</si>
  <si>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</si>
  <si>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</si>
  <si>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</si>
  <si>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</si>
  <si>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</si>
  <si>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</si>
  <si>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</si>
  <si>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</si>
  <si>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</si>
  <si>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</si>
  <si>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</si>
  <si>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</si>
  <si>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</si>
  <si>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</si>
  <si>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</si>
  <si>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</si>
  <si>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</si>
  <si>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</si>
  <si>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</si>
  <si>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</si>
  <si>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</si>
  <si>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</si>
  <si>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</si>
  <si>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</si>
  <si>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</si>
  <si>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</si>
  <si>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</si>
  <si>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</si>
  <si>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</si>
  <si>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</si>
  <si>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</si>
  <si>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</si>
  <si>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</si>
  <si>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</si>
  <si>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</si>
  <si>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</si>
  <si>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</si>
  <si>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</si>
  <si>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</si>
  <si>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</si>
  <si>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</si>
  <si>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</si>
  <si>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</si>
  <si>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</si>
  <si>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</si>
  <si>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</si>
  <si>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</si>
  <si>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</si>
  <si>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</si>
  <si>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</si>
  <si>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</si>
  <si>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</si>
  <si>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</si>
  <si>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</si>
  <si>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</si>
  <si>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</si>
  <si>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</si>
  <si>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</si>
  <si>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</si>
  <si>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</si>
  <si>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</si>
  <si>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</si>
  <si>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</si>
  <si>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</si>
  <si>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</si>
  <si>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</si>
  <si>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</si>
  <si>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</si>
  <si>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</si>
  <si>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</si>
  <si>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</si>
  <si>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</si>
  <si>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</si>
  <si>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</si>
  <si>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</si>
  <si>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</si>
  <si>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</si>
  <si>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</si>
  <si>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</si>
  <si>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</si>
  <si>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</si>
  <si>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</si>
  <si>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</si>
  <si>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</si>
  <si>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</si>
  <si>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</si>
  <si>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</si>
  <si>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</si>
  <si>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</si>
  <si>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</si>
  <si>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</si>
  <si>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</si>
  <si>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</si>
  <si>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</si>
  <si>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</si>
  <si>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</si>
  <si>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</si>
  <si>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</si>
  <si>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</si>
  <si>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</si>
  <si>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</si>
  <si>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</si>
  <si>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</si>
  <si>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</si>
  <si>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</si>
  <si>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</si>
  <si>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</si>
  <si>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</si>
  <si>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</si>
  <si>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</si>
  <si>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</si>
  <si>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</si>
  <si>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</si>
  <si>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</si>
  <si>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</si>
  <si>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</si>
  <si>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</si>
  <si>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</si>
  <si>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</si>
  <si>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</si>
  <si>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</si>
  <si>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</si>
  <si>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</si>
  <si>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</si>
  <si>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</si>
  <si>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</si>
  <si>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</si>
  <si>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</si>
  <si>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</si>
  <si>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</si>
  <si>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</si>
  <si>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</si>
  <si>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</si>
  <si>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</si>
  <si>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</si>
  <si>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</si>
  <si>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</si>
  <si>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</si>
  <si>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</si>
  <si>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</si>
  <si>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</si>
  <si>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</si>
  <si>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</si>
  <si>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</si>
  <si>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</si>
  <si>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</si>
  <si>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</si>
  <si>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</si>
  <si>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</si>
  <si>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</si>
  <si>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</si>
  <si>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</si>
  <si>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</si>
  <si>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</si>
  <si>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4.44</t>
  </si>
  <si>
    <t>一般会計</t>
  </si>
  <si>
    <t>水道事業会計</t>
  </si>
  <si>
    <t>介護保険事業特別会計</t>
  </si>
  <si>
    <t>国民健康保険特別会計</t>
  </si>
  <si>
    <t>公共下水道事業特別会計</t>
  </si>
  <si>
    <t>農業集落排水事業特別会計</t>
  </si>
  <si>
    <t>後期高齢者医療特別会計</t>
  </si>
  <si>
    <t>介護サービス事業</t>
  </si>
  <si>
    <t>その他会計（赤字）</t>
  </si>
  <si>
    <t>その他会計（黒字）</t>
  </si>
  <si>
    <t>R01</t>
    <phoneticPr fontId="5"/>
  </si>
  <si>
    <t>R02</t>
    <phoneticPr fontId="5"/>
  </si>
  <si>
    <t>R03</t>
    <phoneticPr fontId="5"/>
  </si>
  <si>
    <t>R04</t>
    <phoneticPr fontId="5"/>
  </si>
  <si>
    <t>R05</t>
    <phoneticPr fontId="5"/>
  </si>
  <si>
    <t>-</t>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</si>
  <si>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</si>
  <si>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</si>
  <si>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</si>
  <si>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</si>
  <si>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15" eb="17">
      <t>ジギョウ</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</si>
  <si>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</si>
  <si>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</si>
  <si>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</si>
  <si>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3" eb="6">
      <t>シチョウソン</t>
    </rPh>
    <rPh sb="6" eb="8">
      <t>コウツウ</t>
    </rPh>
    <rPh sb="8" eb="10">
      <t>サイガイ</t>
    </rPh>
    <rPh sb="10" eb="12">
      <t>キョウサイ</t>
    </rPh>
    <rPh sb="12" eb="14">
      <t>クミアイ</t>
    </rPh>
    <phoneticPr fontId="2"/>
  </si>
  <si>
    <t>グリーンバレー神室振興公社</t>
    <rPh sb="7" eb="9">
      <t>カムロ</t>
    </rPh>
    <rPh sb="9" eb="11">
      <t>シンコウ</t>
    </rPh>
    <rPh sb="11" eb="13">
      <t>コウシャ</t>
    </rPh>
    <phoneticPr fontId="2"/>
  </si>
  <si>
    <t>-</t>
    <phoneticPr fontId="2"/>
  </si>
  <si>
    <t>資産活性基金</t>
    <rPh sb="0" eb="2">
      <t>シサン</t>
    </rPh>
    <rPh sb="2" eb="6">
      <t>カッセイキキン</t>
    </rPh>
    <phoneticPr fontId="5"/>
  </si>
  <si>
    <t>学校施設整備基金</t>
    <rPh sb="0" eb="2">
      <t>ガッコウ</t>
    </rPh>
    <rPh sb="2" eb="4">
      <t>シセツ</t>
    </rPh>
    <rPh sb="4" eb="6">
      <t>セイビ</t>
    </rPh>
    <rPh sb="6" eb="8">
      <t>キキン</t>
    </rPh>
    <phoneticPr fontId="2"/>
  </si>
  <si>
    <t>かねやま応援基金</t>
    <rPh sb="4" eb="6">
      <t>オウエン</t>
    </rPh>
    <rPh sb="6" eb="8">
      <t>キキン</t>
    </rPh>
    <phoneticPr fontId="2"/>
  </si>
  <si>
    <t>森林環境譲与税基金</t>
    <rPh sb="0" eb="2">
      <t>シンリン</t>
    </rPh>
    <rPh sb="2" eb="4">
      <t>カンキョウ</t>
    </rPh>
    <rPh sb="4" eb="6">
      <t>ジョウヨ</t>
    </rPh>
    <rPh sb="6" eb="7">
      <t>ゼイ</t>
    </rPh>
    <rPh sb="7" eb="9">
      <t>キキン</t>
    </rPh>
    <phoneticPr fontId="2"/>
  </si>
  <si>
    <t>すこやか基金</t>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</si>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</sst>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9A13-4575-A819-F6DB561797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85458</c:v>
                </c:pt>
                <c:pt idx="1">
                  <c:v>79582</c:v>
                </c:pt>
                <c:pt idx="2">
                  <c:v>56242</c:v>
                </c:pt>
                <c:pt idx="3">
                  <c:v>81149</c:v>
                </c:pt>
                <c:pt idx="4">
                  <c:v>95123</c:v>
                </c:pt>
              </c:numCache>
            </c:numRef>
          </c:val>
          <c:smooth val="0"/>
          <c:extLst>
            <c:ext xmlns:c16="http://schemas.microsoft.com/office/drawing/2014/chart" uri="{C3380CC4-5D6E-409C-BE32-E72D297353CC}">
              <c16:uniqueId val="{00000001-9A13-4575-A819-F6DB561797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12.53</c:v>
                </c:pt>
                <c:pt idx="1">
                  <c:v>11.2</c:v>
                </c:pt>
                <c:pt idx="2">
                  <c:v>9.77</c:v>
                </c:pt>
                <c:pt idx="3">
                  <c:v>10.82</c:v>
                </c:pt>
                <c:pt idx="4">
                  <c:v>10.17</c:v>
                </c:pt>
              </c:numCache>
            </c:numRef>
          </c:val>
          <c:extLst>
            <c:ext xmlns:c16="http://schemas.microsoft.com/office/drawing/2014/chart" uri="{C3380CC4-5D6E-409C-BE32-E72D297353CC}">
              <c16:uniqueId val="{00000000-E2D3-4026-B162-3F1AB2CB8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28.41</c:v>
                </c:pt>
                <c:pt idx="1">
                  <c:v>28.85</c:v>
                </c:pt>
                <c:pt idx="2">
                  <c:v>36.92</c:v>
                </c:pt>
                <c:pt idx="3">
                  <c:v>32.92</c:v>
                </c:pt>
                <c:pt idx="4">
                  <c:v>39.19</c:v>
                </c:pt>
              </c:numCache>
            </c:numRef>
          </c:val>
          <c:extLst>
            <c:ext xmlns:c16="http://schemas.microsoft.com/office/drawing/2014/chart" uri="{C3380CC4-5D6E-409C-BE32-E72D297353CC}">
              <c16:uniqueId val="{00000001-E2D3-4026-B162-3F1AB2CB8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1.73</c:v>
                </c:pt>
                <c:pt idx="2">
                  <c:v>9.92</c:v>
                </c:pt>
                <c:pt idx="3">
                  <c:v>-4.4400000000000004</c:v>
                </c:pt>
                <c:pt idx="4">
                  <c:v>5.44</c:v>
                </c:pt>
              </c:numCache>
            </c:numRef>
          </c:val>
          <c:smooth val="0"/>
          <c:extLst>
            <c:ext xmlns:c16="http://schemas.microsoft.com/office/drawing/2014/chart" uri="{C3380CC4-5D6E-409C-BE32-E72D297353CC}">
              <c16:uniqueId val="{00000002-E2D3-4026-B162-3F1AB2CB8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D4-428C-B36E-E0A5A2B32B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4-428C-B36E-E0A5A2B32BF1}"/>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8D4-428C-B36E-E0A5A2B32B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0.12</c:v>
                </c:pt>
                <c:pt idx="8">
                  <c:v>#N/A</c:v>
                </c:pt>
                <c:pt idx="9">
                  <c:v>0.05</c:v>
                </c:pt>
              </c:numCache>
            </c:numRef>
          </c:val>
          <c:extLst>
            <c:ext xmlns:c16="http://schemas.microsoft.com/office/drawing/2014/chart" uri="{C3380CC4-5D6E-409C-BE32-E72D297353CC}">
              <c16:uniqueId val="{00000003-C8D4-428C-B36E-E0A5A2B32BF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1.1499999999999999</c:v>
                </c:pt>
                <c:pt idx="4">
                  <c:v>#N/A</c:v>
                </c:pt>
                <c:pt idx="5">
                  <c:v>0.05</c:v>
                </c:pt>
                <c:pt idx="6">
                  <c:v>#N/A</c:v>
                </c:pt>
                <c:pt idx="7">
                  <c:v>0.26</c:v>
                </c:pt>
                <c:pt idx="8">
                  <c:v>#N/A</c:v>
                </c:pt>
                <c:pt idx="9">
                  <c:v>0.12</c:v>
                </c:pt>
              </c:numCache>
            </c:numRef>
          </c:val>
          <c:extLst>
            <c:ext xmlns:c16="http://schemas.microsoft.com/office/drawing/2014/chart" uri="{C3380CC4-5D6E-409C-BE32-E72D297353CC}">
              <c16:uniqueId val="{00000004-C8D4-428C-B36E-E0A5A2B32BF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0.4</c:v>
                </c:pt>
                <c:pt idx="4">
                  <c:v>#N/A</c:v>
                </c:pt>
                <c:pt idx="5">
                  <c:v>0.33</c:v>
                </c:pt>
                <c:pt idx="6">
                  <c:v>#N/A</c:v>
                </c:pt>
                <c:pt idx="7">
                  <c:v>0.43</c:v>
                </c:pt>
                <c:pt idx="8">
                  <c:v>#N/A</c:v>
                </c:pt>
                <c:pt idx="9">
                  <c:v>0.28999999999999998</c:v>
                </c:pt>
              </c:numCache>
            </c:numRef>
          </c:val>
          <c:extLst>
            <c:ext xmlns:c16="http://schemas.microsoft.com/office/drawing/2014/chart" uri="{C3380CC4-5D6E-409C-BE32-E72D297353CC}">
              <c16:uniqueId val="{00000005-C8D4-428C-B36E-E0A5A2B32BF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0.78</c:v>
                </c:pt>
                <c:pt idx="4">
                  <c:v>#N/A</c:v>
                </c:pt>
                <c:pt idx="5">
                  <c:v>0.36</c:v>
                </c:pt>
                <c:pt idx="6">
                  <c:v>#N/A</c:v>
                </c:pt>
                <c:pt idx="7">
                  <c:v>0.51</c:v>
                </c:pt>
                <c:pt idx="8">
                  <c:v>#N/A</c:v>
                </c:pt>
                <c:pt idx="9">
                  <c:v>0.61</c:v>
                </c:pt>
              </c:numCache>
            </c:numRef>
          </c:val>
          <c:extLst>
            <c:ext xmlns:c16="http://schemas.microsoft.com/office/drawing/2014/chart" uri="{C3380CC4-5D6E-409C-BE32-E72D297353CC}">
              <c16:uniqueId val="{00000006-C8D4-428C-B36E-E0A5A2B32BF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1.54</c:v>
                </c:pt>
                <c:pt idx="4">
                  <c:v>#N/A</c:v>
                </c:pt>
                <c:pt idx="5">
                  <c:v>1.99</c:v>
                </c:pt>
                <c:pt idx="6">
                  <c:v>#N/A</c:v>
                </c:pt>
                <c:pt idx="7">
                  <c:v>2.02</c:v>
                </c:pt>
                <c:pt idx="8">
                  <c:v>#N/A</c:v>
                </c:pt>
                <c:pt idx="9">
                  <c:v>2.1</c:v>
                </c:pt>
              </c:numCache>
            </c:numRef>
          </c:val>
          <c:extLst>
            <c:ext xmlns:c16="http://schemas.microsoft.com/office/drawing/2014/chart" uri="{C3380CC4-5D6E-409C-BE32-E72D297353CC}">
              <c16:uniqueId val="{00000007-C8D4-428C-B36E-E0A5A2B32B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3.54</c:v>
                </c:pt>
                <c:pt idx="2">
                  <c:v>#N/A</c:v>
                </c:pt>
                <c:pt idx="3">
                  <c:v>2.81</c:v>
                </c:pt>
                <c:pt idx="4">
                  <c:v>#N/A</c:v>
                </c:pt>
                <c:pt idx="5">
                  <c:v>2.25</c:v>
                </c:pt>
                <c:pt idx="6">
                  <c:v>#N/A</c:v>
                </c:pt>
                <c:pt idx="7">
                  <c:v>2.85</c:v>
                </c:pt>
                <c:pt idx="8">
                  <c:v>#N/A</c:v>
                </c:pt>
                <c:pt idx="9">
                  <c:v>3.3</c:v>
                </c:pt>
              </c:numCache>
            </c:numRef>
          </c:val>
          <c:extLst>
            <c:ext xmlns:c16="http://schemas.microsoft.com/office/drawing/2014/chart" uri="{C3380CC4-5D6E-409C-BE32-E72D297353CC}">
              <c16:uniqueId val="{00000008-C8D4-428C-B36E-E0A5A2B32B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12.52</c:v>
                </c:pt>
                <c:pt idx="2">
                  <c:v>#N/A</c:v>
                </c:pt>
                <c:pt idx="3">
                  <c:v>11.19</c:v>
                </c:pt>
                <c:pt idx="4">
                  <c:v>#N/A</c:v>
                </c:pt>
                <c:pt idx="5">
                  <c:v>9.77</c:v>
                </c:pt>
                <c:pt idx="6">
                  <c:v>#N/A</c:v>
                </c:pt>
                <c:pt idx="7">
                  <c:v>10.82</c:v>
                </c:pt>
                <c:pt idx="8">
                  <c:v>#N/A</c:v>
                </c:pt>
                <c:pt idx="9">
                  <c:v>10.16</c:v>
                </c:pt>
              </c:numCache>
            </c:numRef>
          </c:val>
          <c:extLst>
            <c:ext xmlns:c16="http://schemas.microsoft.com/office/drawing/2014/chart" uri="{C3380CC4-5D6E-409C-BE32-E72D297353CC}">
              <c16:uniqueId val="{00000009-C8D4-428C-B36E-E0A5A2B32B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371</c:v>
                </c:pt>
                <c:pt idx="5">
                  <c:v>414</c:v>
                </c:pt>
                <c:pt idx="8">
                  <c:v>414</c:v>
                </c:pt>
                <c:pt idx="11">
                  <c:v>413</c:v>
                </c:pt>
                <c:pt idx="14">
                  <c:v>403</c:v>
                </c:pt>
              </c:numCache>
            </c:numRef>
          </c:val>
          <c:extLst>
            <c:ext xmlns:c16="http://schemas.microsoft.com/office/drawing/2014/chart" uri="{C3380CC4-5D6E-409C-BE32-E72D297353CC}">
              <c16:uniqueId val="{00000000-3E72-4454-849E-9BA83F4296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72-4454-849E-9BA83F4296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6</c:v>
                </c:pt>
                <c:pt idx="9">
                  <c:v>6</c:v>
                </c:pt>
                <c:pt idx="12">
                  <c:v>5</c:v>
                </c:pt>
              </c:numCache>
            </c:numRef>
          </c:val>
          <c:extLst>
            <c:ext xmlns:c16="http://schemas.microsoft.com/office/drawing/2014/chart" uri="{C3380CC4-5D6E-409C-BE32-E72D297353CC}">
              <c16:uniqueId val="{00000002-3E72-4454-849E-9BA83F4296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7</c:v>
                </c:pt>
                <c:pt idx="6">
                  <c:v>6</c:v>
                </c:pt>
                <c:pt idx="9">
                  <c:v>8</c:v>
                </c:pt>
                <c:pt idx="12">
                  <c:v>7</c:v>
                </c:pt>
              </c:numCache>
            </c:numRef>
          </c:val>
          <c:extLst>
            <c:ext xmlns:c16="http://schemas.microsoft.com/office/drawing/2014/chart" uri="{C3380CC4-5D6E-409C-BE32-E72D297353CC}">
              <c16:uniqueId val="{00000003-3E72-4454-849E-9BA83F4296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177</c:v>
                </c:pt>
                <c:pt idx="6">
                  <c:v>175</c:v>
                </c:pt>
                <c:pt idx="9">
                  <c:v>172</c:v>
                </c:pt>
                <c:pt idx="12">
                  <c:v>159</c:v>
                </c:pt>
              </c:numCache>
            </c:numRef>
          </c:val>
          <c:extLst>
            <c:ext xmlns:c16="http://schemas.microsoft.com/office/drawing/2014/chart" uri="{C3380CC4-5D6E-409C-BE32-E72D297353CC}">
              <c16:uniqueId val="{00000004-3E72-4454-849E-9BA83F4296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72-4454-849E-9BA83F4296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72-4454-849E-9BA83F4296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461</c:v>
                </c:pt>
                <c:pt idx="6">
                  <c:v>457</c:v>
                </c:pt>
                <c:pt idx="9">
                  <c:v>463</c:v>
                </c:pt>
                <c:pt idx="12">
                  <c:v>455</c:v>
                </c:pt>
              </c:numCache>
            </c:numRef>
          </c:val>
          <c:extLst>
            <c:ext xmlns:c16="http://schemas.microsoft.com/office/drawing/2014/chart" uri="{C3380CC4-5D6E-409C-BE32-E72D297353CC}">
              <c16:uniqueId val="{00000007-3E72-4454-849E-9BA83F4296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233</c:v>
                </c:pt>
                <c:pt idx="2">
                  <c:v>#N/A</c:v>
                </c:pt>
                <c:pt idx="3">
                  <c:v>#N/A</c:v>
                </c:pt>
                <c:pt idx="4">
                  <c:v>237</c:v>
                </c:pt>
                <c:pt idx="5">
                  <c:v>#N/A</c:v>
                </c:pt>
                <c:pt idx="6">
                  <c:v>#N/A</c:v>
                </c:pt>
                <c:pt idx="7">
                  <c:v>230</c:v>
                </c:pt>
                <c:pt idx="8">
                  <c:v>#N/A</c:v>
                </c:pt>
                <c:pt idx="9">
                  <c:v>#N/A</c:v>
                </c:pt>
                <c:pt idx="10">
                  <c:v>236</c:v>
                </c:pt>
                <c:pt idx="11">
                  <c:v>#N/A</c:v>
                </c:pt>
                <c:pt idx="12">
                  <c:v>#N/A</c:v>
                </c:pt>
                <c:pt idx="13">
                  <c:v>223</c:v>
                </c:pt>
                <c:pt idx="14">
                  <c:v>#N/A</c:v>
                </c:pt>
              </c:numCache>
            </c:numRef>
          </c:val>
          <c:smooth val="0"/>
          <c:extLst>
            <c:ext xmlns:c16="http://schemas.microsoft.com/office/drawing/2014/chart" uri="{C3380CC4-5D6E-409C-BE32-E72D297353CC}">
              <c16:uniqueId val="{00000008-3E72-4454-849E-9BA83F4296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3871</c:v>
                </c:pt>
                <c:pt idx="5">
                  <c:v>3566</c:v>
                </c:pt>
                <c:pt idx="8">
                  <c:v>3198</c:v>
                </c:pt>
                <c:pt idx="11">
                  <c:v>3195</c:v>
                </c:pt>
                <c:pt idx="14">
                  <c:v>2842</c:v>
                </c:pt>
              </c:numCache>
            </c:numRef>
          </c:val>
          <c:extLst>
            <c:ext xmlns:c16="http://schemas.microsoft.com/office/drawing/2014/chart" uri="{C3380CC4-5D6E-409C-BE32-E72D297353CC}">
              <c16:uniqueId val="{00000000-905C-4284-B5B6-2E50F14D1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c:v>
                </c:pt>
                <c:pt idx="5">
                  <c:v>42</c:v>
                </c:pt>
                <c:pt idx="8">
                  <c:v>38</c:v>
                </c:pt>
                <c:pt idx="11">
                  <c:v>36</c:v>
                </c:pt>
                <c:pt idx="14">
                  <c:v>29</c:v>
                </c:pt>
              </c:numCache>
            </c:numRef>
          </c:val>
          <c:extLst>
            <c:ext xmlns:c16="http://schemas.microsoft.com/office/drawing/2014/chart" uri="{C3380CC4-5D6E-409C-BE32-E72D297353CC}">
              <c16:uniqueId val="{00000001-905C-4284-B5B6-2E50F14D1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1304</c:v>
                </c:pt>
                <c:pt idx="5">
                  <c:v>1519</c:v>
                </c:pt>
                <c:pt idx="8">
                  <c:v>2207</c:v>
                </c:pt>
                <c:pt idx="11">
                  <c:v>2668</c:v>
                </c:pt>
                <c:pt idx="14">
                  <c:v>2935</c:v>
                </c:pt>
              </c:numCache>
            </c:numRef>
          </c:val>
          <c:extLst>
            <c:ext xmlns:c16="http://schemas.microsoft.com/office/drawing/2014/chart" uri="{C3380CC4-5D6E-409C-BE32-E72D297353CC}">
              <c16:uniqueId val="{00000002-905C-4284-B5B6-2E50F14D1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C-4284-B5B6-2E50F14D1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5C-4284-B5B6-2E50F14D1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5C-4284-B5B6-2E50F14D1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307</c:v>
                </c:pt>
                <c:pt idx="3">
                  <c:v>324</c:v>
                </c:pt>
                <c:pt idx="6">
                  <c:v>322</c:v>
                </c:pt>
                <c:pt idx="9">
                  <c:v>319</c:v>
                </c:pt>
                <c:pt idx="12">
                  <c:v>322</c:v>
                </c:pt>
              </c:numCache>
            </c:numRef>
          </c:val>
          <c:extLst>
            <c:ext xmlns:c16="http://schemas.microsoft.com/office/drawing/2014/chart" uri="{C3380CC4-5D6E-409C-BE32-E72D297353CC}">
              <c16:uniqueId val="{00000006-905C-4284-B5B6-2E50F14D1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5</c:v>
                </c:pt>
                <c:pt idx="6">
                  <c:v>6</c:v>
                </c:pt>
                <c:pt idx="9">
                  <c:v>0</c:v>
                </c:pt>
                <c:pt idx="12">
                  <c:v>0</c:v>
                </c:pt>
              </c:numCache>
            </c:numRef>
          </c:val>
          <c:extLst>
            <c:ext xmlns:c16="http://schemas.microsoft.com/office/drawing/2014/chart" uri="{C3380CC4-5D6E-409C-BE32-E72D297353CC}">
              <c16:uniqueId val="{00000007-905C-4284-B5B6-2E50F14D1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1666</c:v>
                </c:pt>
                <c:pt idx="3">
                  <c:v>1536</c:v>
                </c:pt>
                <c:pt idx="6">
                  <c:v>1404</c:v>
                </c:pt>
                <c:pt idx="9">
                  <c:v>1321</c:v>
                </c:pt>
                <c:pt idx="12">
                  <c:v>1262</c:v>
                </c:pt>
              </c:numCache>
            </c:numRef>
          </c:val>
          <c:extLst>
            <c:ext xmlns:c16="http://schemas.microsoft.com/office/drawing/2014/chart" uri="{C3380CC4-5D6E-409C-BE32-E72D297353CC}">
              <c16:uniqueId val="{00000008-905C-4284-B5B6-2E50F14D1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c:v>
                </c:pt>
                <c:pt idx="3">
                  <c:v>29</c:v>
                </c:pt>
                <c:pt idx="6">
                  <c:v>23</c:v>
                </c:pt>
                <c:pt idx="9">
                  <c:v>18</c:v>
                </c:pt>
                <c:pt idx="12">
                  <c:v>14</c:v>
                </c:pt>
              </c:numCache>
            </c:numRef>
          </c:val>
          <c:extLst>
            <c:ext xmlns:c16="http://schemas.microsoft.com/office/drawing/2014/chart" uri="{C3380CC4-5D6E-409C-BE32-E72D297353CC}">
              <c16:uniqueId val="{00000009-905C-4284-B5B6-2E50F14D1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4420</c:v>
                </c:pt>
                <c:pt idx="3">
                  <c:v>4173</c:v>
                </c:pt>
                <c:pt idx="6">
                  <c:v>3913</c:v>
                </c:pt>
                <c:pt idx="9">
                  <c:v>3695</c:v>
                </c:pt>
                <c:pt idx="12">
                  <c:v>3585</c:v>
                </c:pt>
              </c:numCache>
            </c:numRef>
          </c:val>
          <c:extLst>
            <c:ext xmlns:c16="http://schemas.microsoft.com/office/drawing/2014/chart" uri="{C3380CC4-5D6E-409C-BE32-E72D297353CC}">
              <c16:uniqueId val="{0000000A-905C-4284-B5B6-2E50F14D1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1219</c:v>
                </c:pt>
                <c:pt idx="2">
                  <c:v>#N/A</c:v>
                </c:pt>
                <c:pt idx="3">
                  <c:v>#N/A</c:v>
                </c:pt>
                <c:pt idx="4">
                  <c:v>940</c:v>
                </c:pt>
                <c:pt idx="5">
                  <c:v>#N/A</c:v>
                </c:pt>
                <c:pt idx="6">
                  <c:v>#N/A</c:v>
                </c:pt>
                <c:pt idx="7">
                  <c:v>224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5C-4284-B5B6-2E50F14D1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1067</c:v>
                </c:pt>
                <c:pt idx="1">
                  <c:v>922</c:v>
                </c:pt>
                <c:pt idx="2">
                  <c:v>1093</c:v>
                </c:pt>
              </c:numCache>
            </c:numRef>
          </c:val>
          <c:extLst>
            <c:ext xmlns:c16="http://schemas.microsoft.com/office/drawing/2014/chart" uri="{C3380CC4-5D6E-409C-BE32-E72D297353CC}">
              <c16:uniqueId val="{00000000-FC37-48F8-9115-066350DE88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409</c:v>
                </c:pt>
                <c:pt idx="1">
                  <c:v>409</c:v>
                </c:pt>
                <c:pt idx="2">
                  <c:v>409</c:v>
                </c:pt>
              </c:numCache>
            </c:numRef>
          </c:val>
          <c:extLst>
            <c:ext xmlns:c16="http://schemas.microsoft.com/office/drawing/2014/chart" uri="{C3380CC4-5D6E-409C-BE32-E72D297353CC}">
              <c16:uniqueId val="{00000001-FC37-48F8-9115-066350DE88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500</c:v>
                </c:pt>
                <c:pt idx="1">
                  <c:v>1012</c:v>
                </c:pt>
                <c:pt idx="2">
                  <c:v>1062</c:v>
                </c:pt>
              </c:numCache>
            </c:numRef>
          </c:val>
          <c:extLst>
            <c:ext xmlns:c16="http://schemas.microsoft.com/office/drawing/2014/chart" uri="{C3380CC4-5D6E-409C-BE32-E72D297353CC}">
              <c16:uniqueId val="{00000002-FC37-48F8-9115-066350DE88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加え、町の基幹産業である農業所得の低迷による税収の伸び悩み、歳入総額の約５割を地方交付税に依存する自主財源の脆弱な財政体質から抜け出せず、昨年度から０．１ポイントとなっている。類似団体と比較しても、０．１６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動向などからも飛躍的に財政力が上昇することは見込めないため、財政力に見合わない歳出過多の状況を改善するために、令和２年度より全事業の見直しを実施している。また、令和３年度から公金収納対策専門員を配置し、地方税等の徴収強化による自主財源の確保を図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診療所運営費の繰出金やグリーンバレー神室一帯の施設運営費が比率を上昇させている要因である。令和５年度は、賃上げによる人件費の増加等の影響により、前年度比３．１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経常経費が高止まりしている状況に変わりなく、類似団体と比較しても３．３ポイント高い数値となっている。今後も収益事業等の見直しを進めることで、経常経費を抑制し、持続可能な財政運営に努める。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85196</xdr:rowOff>
    </xdr:from>
    <xdr:to>
      <xdr:col>23</xdr:col>
      <xdr:colOff>133350</xdr:colOff>
      <xdr:row>61</xdr:row>
      <xdr:rowOff>147531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43646"/>
          <a:ext cx="8382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44979</xdr:rowOff>
    </xdr:from>
    <xdr:to>
      <xdr:col>19</xdr:col>
      <xdr:colOff>133350</xdr:colOff>
      <xdr:row>61</xdr:row>
      <xdr:rowOff>85196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034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44979</xdr:rowOff>
    </xdr:from>
    <xdr:to>
      <xdr:col>15</xdr:col>
      <xdr:colOff>82550</xdr:colOff>
      <xdr:row>62</xdr:row>
      <xdr:rowOff>96731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03429"/>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96731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609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68808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34396</xdr:rowOff>
    </xdr:from>
    <xdr:to>
      <xdr:col>19</xdr:col>
      <xdr:colOff>184150</xdr:colOff>
      <xdr:row>61</xdr:row>
      <xdr:rowOff>135996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7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165629</xdr:rowOff>
    </xdr:from>
    <xdr:to>
      <xdr:col>15</xdr:col>
      <xdr:colOff>133350</xdr:colOff>
      <xdr:row>61</xdr:row>
      <xdr:rowOff>95779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80556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132308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人件費は、人勧による賃上げの影響により人件費全体で２３，５６１千円の増加。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物件費は、公共施設の光熱水費が１，３２０千円の増。また、グリーンバレー神室一帯施設等の指定管理料の皆増や総合交流促進施設指定管理料の増加により４０，９０３千円の増となった。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人口減少傾向が続くため、公共施設の集約化や統合などを進め、人口規模にあった施設管理を行うことで、物件費を中心に抑制を図っていく。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152214</xdr:rowOff>
    </xdr:from>
    <xdr:to>
      <xdr:col>23</xdr:col>
      <xdr:colOff>133350</xdr:colOff>
      <xdr:row>82</xdr:row>
      <xdr:rowOff>5564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9664"/>
          <a:ext cx="8382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146489</xdr:rowOff>
    </xdr:from>
    <xdr:to>
      <xdr:col>19</xdr:col>
      <xdr:colOff>133350</xdr:colOff>
      <xdr:row>81</xdr:row>
      <xdr:rowOff>152214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3939"/>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109175</xdr:rowOff>
    </xdr:from>
    <xdr:to>
      <xdr:col>15</xdr:col>
      <xdr:colOff>82550</xdr:colOff>
      <xdr:row>81</xdr:row>
      <xdr:rowOff>146489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6625"/>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102090</xdr:rowOff>
    </xdr:from>
    <xdr:to>
      <xdr:col>11</xdr:col>
      <xdr:colOff>31750</xdr:colOff>
      <xdr:row>81</xdr:row>
      <xdr:rowOff>109175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9540"/>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126214</xdr:rowOff>
    </xdr:from>
    <xdr:to>
      <xdr:col>23</xdr:col>
      <xdr:colOff>184150</xdr:colOff>
      <xdr:row>82</xdr:row>
      <xdr:rowOff>56364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98291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101414</xdr:rowOff>
    </xdr:from>
    <xdr:to>
      <xdr:col>19</xdr:col>
      <xdr:colOff>184150</xdr:colOff>
      <xdr:row>82</xdr:row>
      <xdr:rowOff>31564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95689</xdr:rowOff>
    </xdr:from>
    <xdr:to>
      <xdr:col>15</xdr:col>
      <xdr:colOff>133350</xdr:colOff>
      <xdr:row>82</xdr:row>
      <xdr:rowOff>25839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58375</xdr:rowOff>
    </xdr:from>
    <xdr:to>
      <xdr:col>11</xdr:col>
      <xdr:colOff>82550</xdr:colOff>
      <xdr:row>81</xdr:row>
      <xdr:rowOff>159975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51290</xdr:rowOff>
    </xdr:from>
    <xdr:to>
      <xdr:col>7</xdr:col>
      <xdr:colOff>31750</xdr:colOff>
      <xdr:row>81</xdr:row>
      <xdr:rowOff>152890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137667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総数が少ないため、退職者の状況による影響など経験年数が高い世代の職員一人あたりに係る変動が大きくなっている。類似団体と比較し、３．１ポイント高くなっているが、国の人事院勧告に基づく給与改定を行っており、引き続き適正な給与水準への見直しなど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155222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早期退職、退職不補充により集中改革プランを上回る職員数の削減を行っており、類似団体と同水準の値となっている（類似団体平均比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０．０１人）。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今後も事務事業の見直しや適正な定員管理により人件費の抑制を図っていく。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137001</xdr:rowOff>
    </xdr:from>
    <xdr:to>
      <xdr:col>81</xdr:col>
      <xdr:colOff>44450</xdr:colOff>
      <xdr:row>60</xdr:row>
      <xdr:rowOff>147860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400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117697</xdr:rowOff>
    </xdr:from>
    <xdr:to>
      <xdr:col>77</xdr:col>
      <xdr:colOff>44450</xdr:colOff>
      <xdr:row>60</xdr:row>
      <xdr:rowOff>137001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469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92361</xdr:rowOff>
    </xdr:from>
    <xdr:to>
      <xdr:col>72</xdr:col>
      <xdr:colOff>203200</xdr:colOff>
      <xdr:row>60</xdr:row>
      <xdr:rowOff>117697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936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48926</xdr:rowOff>
    </xdr:from>
    <xdr:to>
      <xdr:col>68</xdr:col>
      <xdr:colOff>152400</xdr:colOff>
      <xdr:row>60</xdr:row>
      <xdr:rowOff>92361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3592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97060</xdr:rowOff>
    </xdr:from>
    <xdr:to>
      <xdr:col>81</xdr:col>
      <xdr:colOff>95250</xdr:colOff>
      <xdr:row>61</xdr:row>
      <xdr:rowOff>27210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69137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86201</xdr:rowOff>
    </xdr:from>
    <xdr:to>
      <xdr:col>77</xdr:col>
      <xdr:colOff>95250</xdr:colOff>
      <xdr:row>61</xdr:row>
      <xdr:rowOff>16351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5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66897</xdr:rowOff>
    </xdr:from>
    <xdr:to>
      <xdr:col>73</xdr:col>
      <xdr:colOff>44450</xdr:colOff>
      <xdr:row>60</xdr:row>
      <xdr:rowOff>168497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153274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41561</xdr:rowOff>
    </xdr:from>
    <xdr:to>
      <xdr:col>68</xdr:col>
      <xdr:colOff>203200</xdr:colOff>
      <xdr:row>60</xdr:row>
      <xdr:rowOff>143161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153338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169576</xdr:rowOff>
    </xdr:from>
    <xdr:to>
      <xdr:col>64</xdr:col>
      <xdr:colOff>152400</xdr:colOff>
      <xdr:row>60</xdr:row>
      <xdr:rowOff>99726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109903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の過疎指定による過疎対策事業債を活用した社会福祉法人への子ども園舎建設補助や貸工場の建設により起債事業が増加した結果、平成３０年度から令和２年度までは元利償還金が増加した。令和３年度以降、大型ハード事業が落ち着き、過疎対策事業債の発行も平準化されたため、当該比率は０．４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今後も、年度間の事業実施のバランスを図り後年度負担平準化に努める。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15748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973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35052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39878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3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39878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214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実現のため、近年は起債発行を抑制してきたことから、地方債残高が減少しており、前年度に続き「比率なし」となった。基金残高が回復したことにより充当可能財源が増加したことも比率を下げ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類似団体平均となったが、引き続き高水準を維持できるよう、効率的な事務事業の実施や事業の見直しにより、事業の全体最適化を図ることで基金積立額の確保等による財政健全化に努める。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16329</xdr:rowOff>
    </xdr:from>
    <xdr:to>
      <xdr:col>72</xdr:col>
      <xdr:colOff>203200</xdr:colOff>
      <xdr:row>16</xdr:row>
      <xdr:rowOff>49167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416629"/>
          <a:ext cx="889000" cy="3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49167</xdr:rowOff>
    </xdr:from>
    <xdr:to>
      <xdr:col>68</xdr:col>
      <xdr:colOff>152400</xdr:colOff>
      <xdr:row>17</xdr:row>
      <xdr:rowOff>59267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792367"/>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令和５年度の国の人事院勧告に基づく賃上げの影響により、２３，５６１千円の増加となった。前年度と比較して１．４ポイント増、類似団体と比較して２．２ポイント上回っており、乖離が広がっている。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公共施設の光熱水費が１，３２０千円の増。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グリーンバレー神室一帯施設等の指定管理料の皆増や総合交流促進施設指定管理料の増加により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４０，９０３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類似団体と比較して０．４ポイント下回っているものの、物価・燃料費の高止まりに備え、継続した物件費抑制に努める。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30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化により児童手当等の児童福祉費が減少したことから、前年度比較０．２ポイント減。一方、高齢化の進行等に伴い増加に転じることが見込まれるため、医療費抑制策としての健康増進事業や介護予防事業を充実させ、扶助費の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１ポイントの減少となっている。診療所会計はコロナワクチン接種委託料を収入しており、診療所への繰出金を抑制できている。また、介護保険会計は基金積み立てに係る臨時繰出が減少したことにより全体として減少した。その他、後期高齢者医療会計が２９６千円の減、農業集落排水会計が１２，２９２千円の減、公共下水道会計が１２，５０４千円の減。繰出金全体として０．３ポイント減少したものの、類似団体内平均値と比較し２．６ポイント高く、当町の経常収支比率については、特別会計繰出金の影響が大きいもの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95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61</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2632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61</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2844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要望などを考慮し、観光対策事業補助金や学校給食費支援補助金を増額したため補助費等全体として２，７４２千円、０．３ポイント増加となった。類似団体と比較し０．１ポイント下回ったものの、さらなる事業見直しを進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85869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平成２６年度の過疎地指定以降に借入が増加した過疎対策事業債の償還が、令和２年度をピークに減少に転じた。現在は類似団体平均値（類似団体比較</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０．２ポイント）だが、今後も償還のバランスを見極め、起債事業を実施していく必要がある。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15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92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地方交付税及び臨時財政対策債減少の影響が大きく、前年度と比較し０．７％の増加要因となっている。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などの自主財源が脆弱であり、普通交付税や臨時財政対策債発行額の動向により比率が左右されやすい財政構造となっているため、引き続き、医療給付会計、公営企業会計及び診療所の経営健全化を中心に取り組んで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161290</xdr:rowOff>
    </xdr:from>
    <xdr:to>
      <xdr:col>82</xdr:col>
      <xdr:colOff>107950</xdr:colOff>
      <xdr:row>75</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4859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161290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188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76</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8188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76708</xdr:rowOff>
    </xdr:from>
    <xdr:to>
      <xdr:col>69</xdr:col>
      <xdr:colOff>92075</xdr:colOff>
      <xdr:row>76</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354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xdr:rowOff>
    </xdr:from>
    <xdr:to>
      <xdr:col>82</xdr:col>
      <xdr:colOff>158750</xdr:colOff>
      <xdr:row>75</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155719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110490</xdr:rowOff>
    </xdr:from>
    <xdr:to>
      <xdr:col>78</xdr:col>
      <xdr:colOff>120650</xdr:colOff>
      <xdr:row>75</xdr:row>
      <xdr:rowOff>40640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25417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167149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25908</xdr:rowOff>
    </xdr:from>
    <xdr:to>
      <xdr:col>65</xdr:col>
      <xdr:colOff>53975</xdr:colOff>
      <xdr:row>75</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112285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127396</xdr:rowOff>
    </xdr:from>
    <xdr:to>
      <xdr:col>29</xdr:col>
      <xdr:colOff>127000</xdr:colOff>
      <xdr:row>17</xdr:row>
      <xdr:rowOff>27292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8221"/>
          <a:ext cx="647700" cy="7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27292</xdr:rowOff>
    </xdr:from>
    <xdr:to>
      <xdr:col>26</xdr:col>
      <xdr:colOff>50800</xdr:colOff>
      <xdr:row>17</xdr:row>
      <xdr:rowOff>30615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9567"/>
          <a:ext cx="698500" cy="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30615</xdr:rowOff>
    </xdr:from>
    <xdr:to>
      <xdr:col>22</xdr:col>
      <xdr:colOff>114300</xdr:colOff>
      <xdr:row>18</xdr:row>
      <xdr:rowOff>54061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2890"/>
          <a:ext cx="698500" cy="19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31133</xdr:rowOff>
    </xdr:from>
    <xdr:to>
      <xdr:col>18</xdr:col>
      <xdr:colOff>177800</xdr:colOff>
      <xdr:row>18</xdr:row>
      <xdr:rowOff>54061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4858"/>
          <a:ext cx="698500" cy="2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76596</xdr:rowOff>
    </xdr:from>
    <xdr:to>
      <xdr:col>29</xdr:col>
      <xdr:colOff>177800</xdr:colOff>
      <xdr:row>17</xdr:row>
      <xdr:rowOff>6746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93123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147942</xdr:rowOff>
    </xdr:from>
    <xdr:to>
      <xdr:col>26</xdr:col>
      <xdr:colOff>101600</xdr:colOff>
      <xdr:row>17</xdr:row>
      <xdr:rowOff>78092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7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151265</xdr:rowOff>
    </xdr:from>
    <xdr:to>
      <xdr:col>22</xdr:col>
      <xdr:colOff>165100</xdr:colOff>
      <xdr:row>17</xdr:row>
      <xdr:rowOff>81415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3261</xdr:rowOff>
    </xdr:from>
    <xdr:to>
      <xdr:col>19</xdr:col>
      <xdr:colOff>38100</xdr:colOff>
      <xdr:row>18</xdr:row>
      <xdr:rowOff>104861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151783</xdr:rowOff>
    </xdr:from>
    <xdr:to>
      <xdr:col>15</xdr:col>
      <xdr:colOff>101600</xdr:colOff>
      <xdr:row>18</xdr:row>
      <xdr:rowOff>81933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92110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205432</xdr:rowOff>
    </xdr:from>
    <xdr:to>
      <xdr:col>29</xdr:col>
      <xdr:colOff>127000</xdr:colOff>
      <xdr:row>35</xdr:row>
      <xdr:rowOff>213929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15782"/>
          <a:ext cx="6477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205432</xdr:rowOff>
    </xdr:from>
    <xdr:to>
      <xdr:col>26</xdr:col>
      <xdr:colOff>50800</xdr:colOff>
      <xdr:row>35</xdr:row>
      <xdr:rowOff>220581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5782"/>
          <a:ext cx="698500" cy="1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220581</xdr:rowOff>
    </xdr:from>
    <xdr:to>
      <xdr:col>22</xdr:col>
      <xdr:colOff>114300</xdr:colOff>
      <xdr:row>35</xdr:row>
      <xdr:rowOff>221838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30931"/>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221838</xdr:rowOff>
    </xdr:from>
    <xdr:to>
      <xdr:col>18</xdr:col>
      <xdr:colOff>177800</xdr:colOff>
      <xdr:row>35</xdr:row>
      <xdr:rowOff>234031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32188"/>
          <a:ext cx="698500" cy="1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163129</xdr:rowOff>
    </xdr:from>
    <xdr:to>
      <xdr:col>29</xdr:col>
      <xdr:colOff>177800</xdr:colOff>
      <xdr:row>35</xdr:row>
      <xdr:rowOff>264729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154632</xdr:rowOff>
    </xdr:from>
    <xdr:to>
      <xdr:col>26</xdr:col>
      <xdr:colOff>101600</xdr:colOff>
      <xdr:row>35</xdr:row>
      <xdr:rowOff>256232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266409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3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169781</xdr:rowOff>
    </xdr:from>
    <xdr:to>
      <xdr:col>22</xdr:col>
      <xdr:colOff>165100</xdr:colOff>
      <xdr:row>35</xdr:row>
      <xdr:rowOff>271381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281558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171038</xdr:rowOff>
    </xdr:from>
    <xdr:to>
      <xdr:col>19</xdr:col>
      <xdr:colOff>38100</xdr:colOff>
      <xdr:row>35</xdr:row>
      <xdr:rowOff>272638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8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282815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183231</xdr:rowOff>
    </xdr:from>
    <xdr:to>
      <xdr:col>15</xdr:col>
      <xdr:colOff>101600</xdr:colOff>
      <xdr:row>35</xdr:row>
      <xdr:rowOff>284831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34352</xdr:rowOff>
    </xdr:from>
    <xdr:to>
      <xdr:col>24</xdr:col>
      <xdr:colOff>63500</xdr:colOff>
      <xdr:row>35</xdr:row>
      <xdr:rowOff>131983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35102"/>
          <a:ext cx="8382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125207</xdr:rowOff>
    </xdr:from>
    <xdr:to>
      <xdr:col>19</xdr:col>
      <xdr:colOff>177800</xdr:colOff>
      <xdr:row>35</xdr:row>
      <xdr:rowOff>131983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2595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125207</xdr:rowOff>
    </xdr:from>
    <xdr:to>
      <xdr:col>15</xdr:col>
      <xdr:colOff>50800</xdr:colOff>
      <xdr:row>36</xdr:row>
      <xdr:rowOff>150142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25957"/>
          <a:ext cx="889000" cy="19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150142</xdr:rowOff>
    </xdr:from>
    <xdr:to>
      <xdr:col>10</xdr:col>
      <xdr:colOff>114300</xdr:colOff>
      <xdr:row>38</xdr:row>
      <xdr:rowOff>47364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2342"/>
          <a:ext cx="889000" cy="2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155002</xdr:rowOff>
    </xdr:from>
    <xdr:to>
      <xdr:col>24</xdr:col>
      <xdr:colOff>114300</xdr:colOff>
      <xdr:row>35</xdr:row>
      <xdr:rowOff>85152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6429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3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81183</xdr:rowOff>
    </xdr:from>
    <xdr:to>
      <xdr:col>20</xdr:col>
      <xdr:colOff>38100</xdr:colOff>
      <xdr:row>36</xdr:row>
      <xdr:rowOff>11333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27860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74407</xdr:rowOff>
    </xdr:from>
    <xdr:to>
      <xdr:col>15</xdr:col>
      <xdr:colOff>101600</xdr:colOff>
      <xdr:row>36</xdr:row>
      <xdr:rowOff>4557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21084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5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99342</xdr:rowOff>
    </xdr:from>
    <xdr:to>
      <xdr:col>10</xdr:col>
      <xdr:colOff>165100</xdr:colOff>
      <xdr:row>37</xdr:row>
      <xdr:rowOff>29492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46019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168014</xdr:rowOff>
    </xdr:from>
    <xdr:to>
      <xdr:col>6</xdr:col>
      <xdr:colOff>38100</xdr:colOff>
      <xdr:row>38</xdr:row>
      <xdr:rowOff>98164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89291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0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13173</xdr:rowOff>
    </xdr:from>
    <xdr:to>
      <xdr:col>24</xdr:col>
      <xdr:colOff>63500</xdr:colOff>
      <xdr:row>58</xdr:row>
      <xdr:rowOff>26315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7273"/>
          <a:ext cx="8382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26315</xdr:rowOff>
    </xdr:from>
    <xdr:to>
      <xdr:col>19</xdr:col>
      <xdr:colOff>177800</xdr:colOff>
      <xdr:row>58</xdr:row>
      <xdr:rowOff>30790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041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30790</xdr:rowOff>
    </xdr:from>
    <xdr:to>
      <xdr:col>15</xdr:col>
      <xdr:colOff>50800</xdr:colOff>
      <xdr:row>58</xdr:row>
      <xdr:rowOff>53567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4890"/>
          <a:ext cx="8890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31995</xdr:rowOff>
    </xdr:from>
    <xdr:to>
      <xdr:col>10</xdr:col>
      <xdr:colOff>114300</xdr:colOff>
      <xdr:row>58</xdr:row>
      <xdr:rowOff>53567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6095"/>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133823</xdr:rowOff>
    </xdr:from>
    <xdr:to>
      <xdr:col>24</xdr:col>
      <xdr:colOff>114300</xdr:colOff>
      <xdr:row>58</xdr:row>
      <xdr:rowOff>63973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146965</xdr:rowOff>
    </xdr:from>
    <xdr:to>
      <xdr:col>20</xdr:col>
      <xdr:colOff>38100</xdr:colOff>
      <xdr:row>58</xdr:row>
      <xdr:rowOff>77115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151440</xdr:rowOff>
    </xdr:from>
    <xdr:to>
      <xdr:col>15</xdr:col>
      <xdr:colOff>101600</xdr:colOff>
      <xdr:row>58</xdr:row>
      <xdr:rowOff>81590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72717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2767</xdr:rowOff>
    </xdr:from>
    <xdr:to>
      <xdr:col>10</xdr:col>
      <xdr:colOff>165100</xdr:colOff>
      <xdr:row>58</xdr:row>
      <xdr:rowOff>104367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95494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152645</xdr:rowOff>
    </xdr:from>
    <xdr:to>
      <xdr:col>6</xdr:col>
      <xdr:colOff>38100</xdr:colOff>
      <xdr:row>58</xdr:row>
      <xdr:rowOff>82795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99322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7074</xdr:rowOff>
    </xdr:from>
    <xdr:to>
      <xdr:col>24</xdr:col>
      <xdr:colOff>63500</xdr:colOff>
      <xdr:row>76</xdr:row>
      <xdr:rowOff>118821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37274"/>
          <a:ext cx="838200" cy="1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118821</xdr:rowOff>
    </xdr:from>
    <xdr:to>
      <xdr:col>19</xdr:col>
      <xdr:colOff>177800</xdr:colOff>
      <xdr:row>76</xdr:row>
      <xdr:rowOff>158445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4902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158445</xdr:rowOff>
    </xdr:from>
    <xdr:to>
      <xdr:col>15</xdr:col>
      <xdr:colOff>50800</xdr:colOff>
      <xdr:row>77</xdr:row>
      <xdr:rowOff>14008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8864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14008</xdr:rowOff>
    </xdr:from>
    <xdr:to>
      <xdr:col>10</xdr:col>
      <xdr:colOff>114300</xdr:colOff>
      <xdr:row>77</xdr:row>
      <xdr:rowOff>133662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15658"/>
          <a:ext cx="889000" cy="1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127724</xdr:rowOff>
    </xdr:from>
    <xdr:to>
      <xdr:col>24</xdr:col>
      <xdr:colOff>114300</xdr:colOff>
      <xdr:row>76</xdr:row>
      <xdr:rowOff>57874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150601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68021</xdr:rowOff>
    </xdr:from>
    <xdr:to>
      <xdr:col>20</xdr:col>
      <xdr:colOff>38100</xdr:colOff>
      <xdr:row>76</xdr:row>
      <xdr:rowOff>169621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14698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107645</xdr:rowOff>
    </xdr:from>
    <xdr:to>
      <xdr:col>15</xdr:col>
      <xdr:colOff>101600</xdr:colOff>
      <xdr:row>77</xdr:row>
      <xdr:rowOff>37795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54322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134658</xdr:rowOff>
    </xdr:from>
    <xdr:to>
      <xdr:col>10</xdr:col>
      <xdr:colOff>165100</xdr:colOff>
      <xdr:row>77</xdr:row>
      <xdr:rowOff>64808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81335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82862</xdr:rowOff>
    </xdr:from>
    <xdr:to>
      <xdr:col>6</xdr:col>
      <xdr:colOff>38100</xdr:colOff>
      <xdr:row>78</xdr:row>
      <xdr:rowOff>13012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29539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12816</xdr:rowOff>
    </xdr:from>
    <xdr:to>
      <xdr:col>24</xdr:col>
      <xdr:colOff>63500</xdr:colOff>
      <xdr:row>96</xdr:row>
      <xdr:rowOff>135857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72016"/>
          <a:ext cx="838200" cy="1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118864</xdr:rowOff>
    </xdr:from>
    <xdr:to>
      <xdr:col>19</xdr:col>
      <xdr:colOff>177800</xdr:colOff>
      <xdr:row>96</xdr:row>
      <xdr:rowOff>135857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06614"/>
          <a:ext cx="889000" cy="1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118864</xdr:rowOff>
    </xdr:from>
    <xdr:to>
      <xdr:col>15</xdr:col>
      <xdr:colOff>50800</xdr:colOff>
      <xdr:row>96</xdr:row>
      <xdr:rowOff>146645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6614"/>
          <a:ext cx="889000" cy="1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146645</xdr:rowOff>
    </xdr:from>
    <xdr:to>
      <xdr:col>10</xdr:col>
      <xdr:colOff>114300</xdr:colOff>
      <xdr:row>97</xdr:row>
      <xdr:rowOff>53191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5845"/>
          <a:ext cx="889000" cy="7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133466</xdr:rowOff>
    </xdr:from>
    <xdr:to>
      <xdr:col>24</xdr:col>
      <xdr:colOff>114300</xdr:colOff>
      <xdr:row>96</xdr:row>
      <xdr:rowOff>63616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156343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85057</xdr:rowOff>
    </xdr:from>
    <xdr:to>
      <xdr:col>20</xdr:col>
      <xdr:colOff>38100</xdr:colOff>
      <xdr:row>97</xdr:row>
      <xdr:rowOff>15207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31734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68064</xdr:rowOff>
    </xdr:from>
    <xdr:to>
      <xdr:col>15</xdr:col>
      <xdr:colOff>101600</xdr:colOff>
      <xdr:row>95</xdr:row>
      <xdr:rowOff>169664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95845</xdr:rowOff>
    </xdr:from>
    <xdr:to>
      <xdr:col>10</xdr:col>
      <xdr:colOff>165100</xdr:colOff>
      <xdr:row>97</xdr:row>
      <xdr:rowOff>25995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42522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3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2391</xdr:rowOff>
    </xdr:from>
    <xdr:to>
      <xdr:col>6</xdr:col>
      <xdr:colOff>38100</xdr:colOff>
      <xdr:row>97</xdr:row>
      <xdr:rowOff>103991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120518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60060</xdr:rowOff>
    </xdr:from>
    <xdr:to>
      <xdr:col>55</xdr:col>
      <xdr:colOff>0</xdr:colOff>
      <xdr:row>34</xdr:row>
      <xdr:rowOff>65341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89360"/>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65341</xdr:rowOff>
    </xdr:from>
    <xdr:to>
      <xdr:col>50</xdr:col>
      <xdr:colOff>114300</xdr:colOff>
      <xdr:row>35</xdr:row>
      <xdr:rowOff>10216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94641"/>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62781</xdr:rowOff>
    </xdr:from>
    <xdr:to>
      <xdr:col>45</xdr:col>
      <xdr:colOff>177800</xdr:colOff>
      <xdr:row>35</xdr:row>
      <xdr:rowOff>10216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49181"/>
          <a:ext cx="889000" cy="4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62781</xdr:rowOff>
    </xdr:from>
    <xdr:to>
      <xdr:col>41</xdr:col>
      <xdr:colOff>50800</xdr:colOff>
      <xdr:row>35</xdr:row>
      <xdr:rowOff>102406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49181"/>
          <a:ext cx="889000" cy="5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9260</xdr:rowOff>
    </xdr:from>
    <xdr:to>
      <xdr:col>55</xdr:col>
      <xdr:colOff>50800</xdr:colOff>
      <xdr:row>34</xdr:row>
      <xdr:rowOff>110860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32137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8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14541</xdr:rowOff>
    </xdr:from>
    <xdr:to>
      <xdr:col>50</xdr:col>
      <xdr:colOff>165100</xdr:colOff>
      <xdr:row>34</xdr:row>
      <xdr:rowOff>116141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132668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130866</xdr:rowOff>
    </xdr:from>
    <xdr:to>
      <xdr:col>46</xdr:col>
      <xdr:colOff>38100</xdr:colOff>
      <xdr:row>35</xdr:row>
      <xdr:rowOff>61016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77543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11981</xdr:rowOff>
    </xdr:from>
    <xdr:to>
      <xdr:col>41</xdr:col>
      <xdr:colOff>101600</xdr:colOff>
      <xdr:row>32</xdr:row>
      <xdr:rowOff>113581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130108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7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51606</xdr:rowOff>
    </xdr:from>
    <xdr:to>
      <xdr:col>36</xdr:col>
      <xdr:colOff>165100</xdr:colOff>
      <xdr:row>35</xdr:row>
      <xdr:rowOff>153206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169733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115006</xdr:rowOff>
    </xdr:from>
    <xdr:to>
      <xdr:col>55</xdr:col>
      <xdr:colOff>0</xdr:colOff>
      <xdr:row>58</xdr:row>
      <xdr:rowOff>137824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9106"/>
          <a:ext cx="8382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137824</xdr:rowOff>
    </xdr:from>
    <xdr:to>
      <xdr:col>50</xdr:col>
      <xdr:colOff>114300</xdr:colOff>
      <xdr:row>59</xdr:row>
      <xdr:rowOff>7044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1924"/>
          <a:ext cx="889000" cy="4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140383</xdr:rowOff>
    </xdr:from>
    <xdr:to>
      <xdr:col>45</xdr:col>
      <xdr:colOff>177800</xdr:colOff>
      <xdr:row>59</xdr:row>
      <xdr:rowOff>7044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4483"/>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130788</xdr:rowOff>
    </xdr:from>
    <xdr:to>
      <xdr:col>41</xdr:col>
      <xdr:colOff>50800</xdr:colOff>
      <xdr:row>58</xdr:row>
      <xdr:rowOff>140383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4888"/>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64206</xdr:rowOff>
    </xdr:from>
    <xdr:to>
      <xdr:col>55</xdr:col>
      <xdr:colOff>50800</xdr:colOff>
      <xdr:row>58</xdr:row>
      <xdr:rowOff>165806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87024</xdr:rowOff>
    </xdr:from>
    <xdr:to>
      <xdr:col>50</xdr:col>
      <xdr:colOff>165100</xdr:colOff>
      <xdr:row>59</xdr:row>
      <xdr:rowOff>17174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127694</xdr:rowOff>
    </xdr:from>
    <xdr:to>
      <xdr:col>46</xdr:col>
      <xdr:colOff>38100</xdr:colOff>
      <xdr:row>59</xdr:row>
      <xdr:rowOff>57844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48971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89583</xdr:rowOff>
    </xdr:from>
    <xdr:to>
      <xdr:col>41</xdr:col>
      <xdr:colOff>101600</xdr:colOff>
      <xdr:row>59</xdr:row>
      <xdr:rowOff>19733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10860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79988</xdr:rowOff>
    </xdr:from>
    <xdr:to>
      <xdr:col>36</xdr:col>
      <xdr:colOff>165100</xdr:colOff>
      <xdr:row>59</xdr:row>
      <xdr:rowOff>10138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19444</xdr:rowOff>
    </xdr:from>
    <xdr:to>
      <xdr:col>55</xdr:col>
      <xdr:colOff>0</xdr:colOff>
      <xdr:row>79</xdr:row>
      <xdr:rowOff>34345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3994"/>
          <a:ext cx="8382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19444</xdr:rowOff>
    </xdr:from>
    <xdr:to>
      <xdr:col>50</xdr:col>
      <xdr:colOff>114300</xdr:colOff>
      <xdr:row>79</xdr:row>
      <xdr:rowOff>32858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3994"/>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18997</xdr:rowOff>
    </xdr:from>
    <xdr:to>
      <xdr:col>45</xdr:col>
      <xdr:colOff>177800</xdr:colOff>
      <xdr:row>79</xdr:row>
      <xdr:rowOff>32858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3547"/>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146749</xdr:rowOff>
    </xdr:from>
    <xdr:to>
      <xdr:col>41</xdr:col>
      <xdr:colOff>50800</xdr:colOff>
      <xdr:row>79</xdr:row>
      <xdr:rowOff>18997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9849"/>
          <a:ext cx="889000" cy="4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154995</xdr:rowOff>
    </xdr:from>
    <xdr:to>
      <xdr:col>55</xdr:col>
      <xdr:colOff>50800</xdr:colOff>
      <xdr:row>79</xdr:row>
      <xdr:rowOff>85145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140094</xdr:rowOff>
    </xdr:from>
    <xdr:to>
      <xdr:col>50</xdr:col>
      <xdr:colOff>165100</xdr:colOff>
      <xdr:row>79</xdr:row>
      <xdr:rowOff>70244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153508</xdr:rowOff>
    </xdr:from>
    <xdr:to>
      <xdr:col>46</xdr:col>
      <xdr:colOff>38100</xdr:colOff>
      <xdr:row>79</xdr:row>
      <xdr:rowOff>83658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74785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139647</xdr:rowOff>
    </xdr:from>
    <xdr:to>
      <xdr:col>41</xdr:col>
      <xdr:colOff>101600</xdr:colOff>
      <xdr:row>79</xdr:row>
      <xdr:rowOff>69797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60924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95949</xdr:rowOff>
    </xdr:from>
    <xdr:to>
      <xdr:col>36</xdr:col>
      <xdr:colOff>165100</xdr:colOff>
      <xdr:row>79</xdr:row>
      <xdr:rowOff>26099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17226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89670</xdr:rowOff>
    </xdr:from>
    <xdr:to>
      <xdr:col>55</xdr:col>
      <xdr:colOff>0</xdr:colOff>
      <xdr:row>97</xdr:row>
      <xdr:rowOff>170314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0320"/>
          <a:ext cx="838200" cy="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170314</xdr:rowOff>
    </xdr:from>
    <xdr:to>
      <xdr:col>50</xdr:col>
      <xdr:colOff>114300</xdr:colOff>
      <xdr:row>98</xdr:row>
      <xdr:rowOff>99352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0964"/>
          <a:ext cx="889000" cy="10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76237</xdr:rowOff>
    </xdr:from>
    <xdr:to>
      <xdr:col>45</xdr:col>
      <xdr:colOff>177800</xdr:colOff>
      <xdr:row>98</xdr:row>
      <xdr:rowOff>99352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8337"/>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76237</xdr:rowOff>
    </xdr:from>
    <xdr:to>
      <xdr:col>41</xdr:col>
      <xdr:colOff>50800</xdr:colOff>
      <xdr:row>98</xdr:row>
      <xdr:rowOff>101333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8337"/>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38870</xdr:rowOff>
    </xdr:from>
    <xdr:to>
      <xdr:col>55</xdr:col>
      <xdr:colOff>50800</xdr:colOff>
      <xdr:row>97</xdr:row>
      <xdr:rowOff>140470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17297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119514</xdr:rowOff>
    </xdr:from>
    <xdr:to>
      <xdr:col>50</xdr:col>
      <xdr:colOff>165100</xdr:colOff>
      <xdr:row>98</xdr:row>
      <xdr:rowOff>49664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40791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48552</xdr:rowOff>
    </xdr:from>
    <xdr:to>
      <xdr:col>46</xdr:col>
      <xdr:colOff>38100</xdr:colOff>
      <xdr:row>98</xdr:row>
      <xdr:rowOff>150152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141279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25437</xdr:rowOff>
    </xdr:from>
    <xdr:to>
      <xdr:col>41</xdr:col>
      <xdr:colOff>101600</xdr:colOff>
      <xdr:row>98</xdr:row>
      <xdr:rowOff>127037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50533</xdr:rowOff>
    </xdr:from>
    <xdr:to>
      <xdr:col>36</xdr:col>
      <xdr:colOff>165100</xdr:colOff>
      <xdr:row>98</xdr:row>
      <xdr:rowOff>152133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143260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132838</xdr:rowOff>
    </xdr:from>
    <xdr:to>
      <xdr:col>85</xdr:col>
      <xdr:colOff>127000</xdr:colOff>
      <xdr:row>38</xdr:row>
      <xdr:rowOff>137848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7938"/>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137848</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294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122555</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7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57939</xdr:rowOff>
    </xdr:from>
    <xdr:to>
      <xdr:col>71</xdr:col>
      <xdr:colOff>177800</xdr:colOff>
      <xdr:row>38</xdr:row>
      <xdr:rowOff>122555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3039"/>
          <a:ext cx="889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82038</xdr:rowOff>
    </xdr:from>
    <xdr:to>
      <xdr:col>85</xdr:col>
      <xdr:colOff>177800</xdr:colOff>
      <xdr:row>39</xdr:row>
      <xdr:rowOff>12188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87048</xdr:rowOff>
    </xdr:from>
    <xdr:to>
      <xdr:col>81</xdr:col>
      <xdr:colOff>101600</xdr:colOff>
      <xdr:row>39</xdr:row>
      <xdr:rowOff>17198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4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71755</xdr:rowOff>
    </xdr:from>
    <xdr:to>
      <xdr:col>72</xdr:col>
      <xdr:colOff>38100</xdr:colOff>
      <xdr:row>39</xdr:row>
      <xdr:rowOff>1905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164482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7139</xdr:rowOff>
    </xdr:from>
    <xdr:to>
      <xdr:col>67</xdr:col>
      <xdr:colOff>101600</xdr:colOff>
      <xdr:row>38</xdr:row>
      <xdr:rowOff>108739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125266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53220</xdr:rowOff>
    </xdr:from>
    <xdr:to>
      <xdr:col>85</xdr:col>
      <xdr:colOff>127000</xdr:colOff>
      <xdr:row>76</xdr:row>
      <xdr:rowOff>57824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83420"/>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57824</xdr:rowOff>
    </xdr:from>
    <xdr:to>
      <xdr:col>81</xdr:col>
      <xdr:colOff>50800</xdr:colOff>
      <xdr:row>76</xdr:row>
      <xdr:rowOff>73196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802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73196</xdr:rowOff>
    </xdr:from>
    <xdr:to>
      <xdr:col>76</xdr:col>
      <xdr:colOff>114300</xdr:colOff>
      <xdr:row>76</xdr:row>
      <xdr:rowOff>82367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03396"/>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82367</xdr:rowOff>
    </xdr:from>
    <xdr:to>
      <xdr:col>71</xdr:col>
      <xdr:colOff>177800</xdr:colOff>
      <xdr:row>76</xdr:row>
      <xdr:rowOff>137460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12567"/>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2420</xdr:rowOff>
    </xdr:from>
    <xdr:to>
      <xdr:col>85</xdr:col>
      <xdr:colOff>177800</xdr:colOff>
      <xdr:row>76</xdr:row>
      <xdr:rowOff>104020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25298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7024</xdr:rowOff>
    </xdr:from>
    <xdr:to>
      <xdr:col>81</xdr:col>
      <xdr:colOff>101600</xdr:colOff>
      <xdr:row>76</xdr:row>
      <xdr:rowOff>108624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125151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22396</xdr:rowOff>
    </xdr:from>
    <xdr:to>
      <xdr:col>76</xdr:col>
      <xdr:colOff>165100</xdr:colOff>
      <xdr:row>76</xdr:row>
      <xdr:rowOff>123996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140523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31567</xdr:rowOff>
    </xdr:from>
    <xdr:to>
      <xdr:col>72</xdr:col>
      <xdr:colOff>38100</xdr:colOff>
      <xdr:row>76</xdr:row>
      <xdr:rowOff>133167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86660</xdr:rowOff>
    </xdr:from>
    <xdr:to>
      <xdr:col>67</xdr:col>
      <xdr:colOff>101600</xdr:colOff>
      <xdr:row>77</xdr:row>
      <xdr:rowOff>16810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33337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8527</xdr:rowOff>
    </xdr:from>
    <xdr:to>
      <xdr:col>85</xdr:col>
      <xdr:colOff>127000</xdr:colOff>
      <xdr:row>98</xdr:row>
      <xdr:rowOff>96642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0627"/>
          <a:ext cx="838200" cy="8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8527</xdr:rowOff>
    </xdr:from>
    <xdr:to>
      <xdr:col>81</xdr:col>
      <xdr:colOff>50800</xdr:colOff>
      <xdr:row>98</xdr:row>
      <xdr:rowOff>65891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0627"/>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65891</xdr:rowOff>
    </xdr:from>
    <xdr:to>
      <xdr:col>76</xdr:col>
      <xdr:colOff>114300</xdr:colOff>
      <xdr:row>98</xdr:row>
      <xdr:rowOff>125350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7991"/>
          <a:ext cx="8890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125350</xdr:rowOff>
    </xdr:from>
    <xdr:to>
      <xdr:col>71</xdr:col>
      <xdr:colOff>177800</xdr:colOff>
      <xdr:row>98</xdr:row>
      <xdr:rowOff>137187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7450"/>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45842</xdr:rowOff>
    </xdr:from>
    <xdr:to>
      <xdr:col>85</xdr:col>
      <xdr:colOff>177800</xdr:colOff>
      <xdr:row>98</xdr:row>
      <xdr:rowOff>147442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68719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129177</xdr:rowOff>
    </xdr:from>
    <xdr:to>
      <xdr:col>81</xdr:col>
      <xdr:colOff>101600</xdr:colOff>
      <xdr:row>98</xdr:row>
      <xdr:rowOff>59327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75854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3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15091</xdr:rowOff>
    </xdr:from>
    <xdr:to>
      <xdr:col>76</xdr:col>
      <xdr:colOff>165100</xdr:colOff>
      <xdr:row>98</xdr:row>
      <xdr:rowOff>116691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133218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74550</xdr:rowOff>
    </xdr:from>
    <xdr:to>
      <xdr:col>72</xdr:col>
      <xdr:colOff>38100</xdr:colOff>
      <xdr:row>99</xdr:row>
      <xdr:rowOff>4700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86387</xdr:rowOff>
    </xdr:from>
    <xdr:to>
      <xdr:col>67</xdr:col>
      <xdr:colOff>101600</xdr:colOff>
      <xdr:row>99</xdr:row>
      <xdr:rowOff>16537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33064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119789</xdr:rowOff>
    </xdr:from>
    <xdr:to>
      <xdr:col>116</xdr:col>
      <xdr:colOff>63500</xdr:colOff>
      <xdr:row>38</xdr:row>
      <xdr:rowOff>121503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488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121503</xdr:rowOff>
    </xdr:from>
    <xdr:to>
      <xdr:col>111</xdr:col>
      <xdr:colOff>177800</xdr:colOff>
      <xdr:row>38</xdr:row>
      <xdr:rowOff>126099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36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121503</xdr:rowOff>
    </xdr:from>
    <xdr:to>
      <xdr:col>107</xdr:col>
      <xdr:colOff>50800</xdr:colOff>
      <xdr:row>38</xdr:row>
      <xdr:rowOff>126099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6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121503</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6603"/>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68989</xdr:rowOff>
    </xdr:from>
    <xdr:to>
      <xdr:col>116</xdr:col>
      <xdr:colOff>114300</xdr:colOff>
      <xdr:row>38</xdr:row>
      <xdr:rowOff>170589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155366</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9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70703</xdr:rowOff>
    </xdr:from>
    <xdr:to>
      <xdr:col>112</xdr:col>
      <xdr:colOff>38100</xdr:colOff>
      <xdr:row>39</xdr:row>
      <xdr:rowOff>853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163430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75299</xdr:rowOff>
    </xdr:from>
    <xdr:to>
      <xdr:col>107</xdr:col>
      <xdr:colOff>101600</xdr:colOff>
      <xdr:row>39</xdr:row>
      <xdr:rowOff>5449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168026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70703</xdr:rowOff>
    </xdr:from>
    <xdr:to>
      <xdr:col>102</xdr:col>
      <xdr:colOff>165100</xdr:colOff>
      <xdr:row>39</xdr:row>
      <xdr:rowOff>853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163430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28734</xdr:rowOff>
    </xdr:from>
    <xdr:to>
      <xdr:col>116</xdr:col>
      <xdr:colOff>63500</xdr:colOff>
      <xdr:row>59</xdr:row>
      <xdr:rowOff>29152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428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29152</xdr:rowOff>
    </xdr:from>
    <xdr:to>
      <xdr:col>111</xdr:col>
      <xdr:colOff>177800</xdr:colOff>
      <xdr:row>59</xdr:row>
      <xdr:rowOff>29496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470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29496</xdr:rowOff>
    </xdr:from>
    <xdr:to>
      <xdr:col>107</xdr:col>
      <xdr:colOff>50800</xdr:colOff>
      <xdr:row>59</xdr:row>
      <xdr:rowOff>29972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504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29972</xdr:rowOff>
    </xdr:from>
    <xdr:to>
      <xdr:col>102</xdr:col>
      <xdr:colOff>114300</xdr:colOff>
      <xdr:row>59</xdr:row>
      <xdr:rowOff>30353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5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149384</xdr:rowOff>
    </xdr:from>
    <xdr:to>
      <xdr:col>116</xdr:col>
      <xdr:colOff>114300</xdr:colOff>
      <xdr:row>59</xdr:row>
      <xdr:rowOff>79534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149802</xdr:rowOff>
    </xdr:from>
    <xdr:to>
      <xdr:col>112</xdr:col>
      <xdr:colOff>38100</xdr:colOff>
      <xdr:row>59</xdr:row>
      <xdr:rowOff>79952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71079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150146</xdr:rowOff>
    </xdr:from>
    <xdr:to>
      <xdr:col>107</xdr:col>
      <xdr:colOff>101600</xdr:colOff>
      <xdr:row>59</xdr:row>
      <xdr:rowOff>80296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71423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150622</xdr:rowOff>
    </xdr:from>
    <xdr:to>
      <xdr:col>102</xdr:col>
      <xdr:colOff>165100</xdr:colOff>
      <xdr:row>59</xdr:row>
      <xdr:rowOff>80772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71899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151003</xdr:rowOff>
    </xdr:from>
    <xdr:to>
      <xdr:col>98</xdr:col>
      <xdr:colOff>38100</xdr:colOff>
      <xdr:row>59</xdr:row>
      <xdr:rowOff>81153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72280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131960</xdr:rowOff>
    </xdr:from>
    <xdr:to>
      <xdr:col>116</xdr:col>
      <xdr:colOff>63500</xdr:colOff>
      <xdr:row>76</xdr:row>
      <xdr:rowOff>34795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90710"/>
          <a:ext cx="838200" cy="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131960</xdr:rowOff>
    </xdr:from>
    <xdr:to>
      <xdr:col>111</xdr:col>
      <xdr:colOff>177800</xdr:colOff>
      <xdr:row>76</xdr:row>
      <xdr:rowOff>7722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90710"/>
          <a:ext cx="889000" cy="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85130</xdr:rowOff>
    </xdr:from>
    <xdr:to>
      <xdr:col>107</xdr:col>
      <xdr:colOff>50800</xdr:colOff>
      <xdr:row>76</xdr:row>
      <xdr:rowOff>7722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72430"/>
          <a:ext cx="889000" cy="26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85130</xdr:rowOff>
    </xdr:from>
    <xdr:to>
      <xdr:col>102</xdr:col>
      <xdr:colOff>114300</xdr:colOff>
      <xdr:row>75</xdr:row>
      <xdr:rowOff>50851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72430"/>
          <a:ext cx="889000" cy="1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155445</xdr:rowOff>
    </xdr:from>
    <xdr:to>
      <xdr:col>116</xdr:col>
      <xdr:colOff>114300</xdr:colOff>
      <xdr:row>76</xdr:row>
      <xdr:rowOff>85595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6871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81160</xdr:rowOff>
    </xdr:from>
    <xdr:to>
      <xdr:col>112</xdr:col>
      <xdr:colOff>38100</xdr:colOff>
      <xdr:row>76</xdr:row>
      <xdr:rowOff>11311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39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27837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128371</xdr:rowOff>
    </xdr:from>
    <xdr:to>
      <xdr:col>107</xdr:col>
      <xdr:colOff>101600</xdr:colOff>
      <xdr:row>76</xdr:row>
      <xdr:rowOff>58520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871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75048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34330</xdr:rowOff>
    </xdr:from>
    <xdr:to>
      <xdr:col>102</xdr:col>
      <xdr:colOff>165100</xdr:colOff>
      <xdr:row>74</xdr:row>
      <xdr:rowOff>135930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152457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9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xdr:rowOff>
    </xdr:from>
    <xdr:to>
      <xdr:col>98</xdr:col>
      <xdr:colOff>38100</xdr:colOff>
      <xdr:row>75</xdr:row>
      <xdr:rowOff>101651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118178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歳出決算総額は、住民一人当たり１，０５２，８５７円となっている。主な構成項目である人件費は、 住民一人当たり１６７，７７１円となっており、令和３年度から１５７，０００円程度で推移してきており、高止まりの傾向にある。さらに、令和４年度から比較すると１０，６７７円増加していることから類似団体平均と比べて高い水準にある。国の人事院勧告に基づく給与改定等による影響が大きい。維持補修費は、住民一人当たり２８，９６２円となっており、除雪隊の人件費増、公共施設の老朽化による修繕費用が増嵩しており、類似団体平均と比べて１２，４７４円高くなっている。公共施設の集約化を進め、事業費の減少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143764</xdr:rowOff>
    </xdr:from>
    <xdr:to>
      <xdr:col>24</xdr:col>
      <xdr:colOff>63500</xdr:colOff>
      <xdr:row>34</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1614"/>
          <a:ext cx="8382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34</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556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556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135763</xdr:rowOff>
    </xdr:from>
    <xdr:to>
      <xdr:col>10</xdr:col>
      <xdr:colOff>114300</xdr:colOff>
      <xdr:row>34</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506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92964</xdr:rowOff>
    </xdr:from>
    <xdr:to>
      <xdr:col>24</xdr:col>
      <xdr:colOff>114300</xdr:colOff>
      <xdr:row>34</xdr:row>
      <xdr:rowOff>23114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115841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85090</xdr:rowOff>
    </xdr:from>
    <xdr:to>
      <xdr:col>20</xdr:col>
      <xdr:colOff>38100</xdr:colOff>
      <xdr:row>35</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31767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45466</xdr:rowOff>
    </xdr:from>
    <xdr:to>
      <xdr:col>15</xdr:col>
      <xdr:colOff>101600</xdr:colOff>
      <xdr:row>34</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163593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86995</xdr:rowOff>
    </xdr:from>
    <xdr:to>
      <xdr:col>10</xdr:col>
      <xdr:colOff>165100</xdr:colOff>
      <xdr:row>35</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33672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84963</xdr:rowOff>
    </xdr:from>
    <xdr:to>
      <xdr:col>6</xdr:col>
      <xdr:colOff>38100</xdr:colOff>
      <xdr:row>35</xdr:row>
      <xdr:rowOff>15113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31640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21342</xdr:rowOff>
    </xdr:from>
    <xdr:to>
      <xdr:col>24</xdr:col>
      <xdr:colOff>63500</xdr:colOff>
      <xdr:row>58</xdr:row>
      <xdr:rowOff>43719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65442"/>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38890</xdr:rowOff>
    </xdr:from>
    <xdr:to>
      <xdr:col>19</xdr:col>
      <xdr:colOff>177800</xdr:colOff>
      <xdr:row>58</xdr:row>
      <xdr:rowOff>43719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82990"/>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3980</xdr:rowOff>
    </xdr:from>
    <xdr:to>
      <xdr:col>15</xdr:col>
      <xdr:colOff>50800</xdr:colOff>
      <xdr:row>58</xdr:row>
      <xdr:rowOff>38890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48080"/>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3980</xdr:rowOff>
    </xdr:from>
    <xdr:to>
      <xdr:col>10</xdr:col>
      <xdr:colOff>114300</xdr:colOff>
      <xdr:row>58</xdr:row>
      <xdr:rowOff>62262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8080"/>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141992</xdr:rowOff>
    </xdr:from>
    <xdr:to>
      <xdr:col>24</xdr:col>
      <xdr:colOff>114300</xdr:colOff>
      <xdr:row>58</xdr:row>
      <xdr:rowOff>72142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101369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164369</xdr:rowOff>
    </xdr:from>
    <xdr:to>
      <xdr:col>20</xdr:col>
      <xdr:colOff>38100</xdr:colOff>
      <xdr:row>58</xdr:row>
      <xdr:rowOff>94519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111046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159540</xdr:rowOff>
    </xdr:from>
    <xdr:to>
      <xdr:col>15</xdr:col>
      <xdr:colOff>101600</xdr:colOff>
      <xdr:row>58</xdr:row>
      <xdr:rowOff>89690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106217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0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124630</xdr:rowOff>
    </xdr:from>
    <xdr:to>
      <xdr:col>10</xdr:col>
      <xdr:colOff>165100</xdr:colOff>
      <xdr:row>58</xdr:row>
      <xdr:rowOff>54780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71307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7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11462</xdr:rowOff>
    </xdr:from>
    <xdr:to>
      <xdr:col>6</xdr:col>
      <xdr:colOff>38100</xdr:colOff>
      <xdr:row>58</xdr:row>
      <xdr:rowOff>113062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129589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77738</xdr:rowOff>
    </xdr:from>
    <xdr:to>
      <xdr:col>24</xdr:col>
      <xdr:colOff>63500</xdr:colOff>
      <xdr:row>75</xdr:row>
      <xdr:rowOff>93254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36488"/>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77738</xdr:rowOff>
    </xdr:from>
    <xdr:to>
      <xdr:col>19</xdr:col>
      <xdr:colOff>177800</xdr:colOff>
      <xdr:row>75</xdr:row>
      <xdr:rowOff>80778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3648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80778</xdr:rowOff>
    </xdr:from>
    <xdr:to>
      <xdr:col>15</xdr:col>
      <xdr:colOff>50800</xdr:colOff>
      <xdr:row>76</xdr:row>
      <xdr:rowOff>49071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9528"/>
          <a:ext cx="889000" cy="1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49071</xdr:rowOff>
    </xdr:from>
    <xdr:to>
      <xdr:col>10</xdr:col>
      <xdr:colOff>114300</xdr:colOff>
      <xdr:row>76</xdr:row>
      <xdr:rowOff>120960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79271"/>
          <a:ext cx="889000" cy="7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42454</xdr:rowOff>
    </xdr:from>
    <xdr:to>
      <xdr:col>24</xdr:col>
      <xdr:colOff>114300</xdr:colOff>
      <xdr:row>75</xdr:row>
      <xdr:rowOff>144054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20881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26938</xdr:rowOff>
    </xdr:from>
    <xdr:to>
      <xdr:col>20</xdr:col>
      <xdr:colOff>38100</xdr:colOff>
      <xdr:row>75</xdr:row>
      <xdr:rowOff>128538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119665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29978</xdr:rowOff>
    </xdr:from>
    <xdr:to>
      <xdr:col>15</xdr:col>
      <xdr:colOff>101600</xdr:colOff>
      <xdr:row>75</xdr:row>
      <xdr:rowOff>131578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122705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169721</xdr:rowOff>
    </xdr:from>
    <xdr:to>
      <xdr:col>10</xdr:col>
      <xdr:colOff>165100</xdr:colOff>
      <xdr:row>76</xdr:row>
      <xdr:rowOff>99871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90998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70160</xdr:rowOff>
    </xdr:from>
    <xdr:to>
      <xdr:col>6</xdr:col>
      <xdr:colOff>38100</xdr:colOff>
      <xdr:row>77</xdr:row>
      <xdr:rowOff>310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9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46096</xdr:rowOff>
    </xdr:from>
    <xdr:to>
      <xdr:col>24</xdr:col>
      <xdr:colOff>63500</xdr:colOff>
      <xdr:row>95</xdr:row>
      <xdr:rowOff>109768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33846"/>
          <a:ext cx="8382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46096</xdr:rowOff>
    </xdr:from>
    <xdr:to>
      <xdr:col>19</xdr:col>
      <xdr:colOff>177800</xdr:colOff>
      <xdr:row>95</xdr:row>
      <xdr:rowOff>54349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33846"/>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54349</xdr:rowOff>
    </xdr:from>
    <xdr:to>
      <xdr:col>15</xdr:col>
      <xdr:colOff>50800</xdr:colOff>
      <xdr:row>95</xdr:row>
      <xdr:rowOff>56079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4209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56079</xdr:rowOff>
    </xdr:from>
    <xdr:to>
      <xdr:col>10</xdr:col>
      <xdr:colOff>114300</xdr:colOff>
      <xdr:row>95</xdr:row>
      <xdr:rowOff>78245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43829"/>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58968</xdr:rowOff>
    </xdr:from>
    <xdr:to>
      <xdr:col>24</xdr:col>
      <xdr:colOff>114300</xdr:colOff>
      <xdr:row>95</xdr:row>
      <xdr:rowOff>160568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81845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9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166746</xdr:rowOff>
    </xdr:from>
    <xdr:to>
      <xdr:col>20</xdr:col>
      <xdr:colOff>38100</xdr:colOff>
      <xdr:row>95</xdr:row>
      <xdr:rowOff>96896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113423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3549</xdr:rowOff>
    </xdr:from>
    <xdr:to>
      <xdr:col>15</xdr:col>
      <xdr:colOff>101600</xdr:colOff>
      <xdr:row>95</xdr:row>
      <xdr:rowOff>105149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121676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5279</xdr:rowOff>
    </xdr:from>
    <xdr:to>
      <xdr:col>10</xdr:col>
      <xdr:colOff>165100</xdr:colOff>
      <xdr:row>95</xdr:row>
      <xdr:rowOff>106879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123406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27445</xdr:rowOff>
    </xdr:from>
    <xdr:to>
      <xdr:col>6</xdr:col>
      <xdr:colOff>38100</xdr:colOff>
      <xdr:row>95</xdr:row>
      <xdr:rowOff>129045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145572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0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15342</xdr:rowOff>
    </xdr:from>
    <xdr:to>
      <xdr:col>55</xdr:col>
      <xdr:colOff>0</xdr:colOff>
      <xdr:row>35</xdr:row>
      <xdr:rowOff>83464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016092"/>
          <a:ext cx="8382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86208</xdr:rowOff>
    </xdr:from>
    <xdr:to>
      <xdr:col>50</xdr:col>
      <xdr:colOff>114300</xdr:colOff>
      <xdr:row>35</xdr:row>
      <xdr:rowOff>15342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59155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4369</xdr:rowOff>
    </xdr:from>
    <xdr:to>
      <xdr:col>45</xdr:col>
      <xdr:colOff>177800</xdr:colOff>
      <xdr:row>34</xdr:row>
      <xdr:rowOff>86208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5662219"/>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49631</xdr:rowOff>
    </xdr:from>
    <xdr:to>
      <xdr:col>41</xdr:col>
      <xdr:colOff>50800</xdr:colOff>
      <xdr:row>33</xdr:row>
      <xdr:rowOff>4369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536031"/>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32664</xdr:rowOff>
    </xdr:from>
    <xdr:to>
      <xdr:col>55</xdr:col>
      <xdr:colOff>50800</xdr:colOff>
      <xdr:row>35</xdr:row>
      <xdr:rowOff>134264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55541</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8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135992</xdr:rowOff>
    </xdr:from>
    <xdr:to>
      <xdr:col>50</xdr:col>
      <xdr:colOff>165100</xdr:colOff>
      <xdr:row>35</xdr:row>
      <xdr:rowOff>66142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9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82669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35408</xdr:rowOff>
    </xdr:from>
    <xdr:to>
      <xdr:col>46</xdr:col>
      <xdr:colOff>38100</xdr:colOff>
      <xdr:row>34</xdr:row>
      <xdr:rowOff>137008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153535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125019</xdr:rowOff>
    </xdr:from>
    <xdr:to>
      <xdr:col>41</xdr:col>
      <xdr:colOff>101600</xdr:colOff>
      <xdr:row>33</xdr:row>
      <xdr:rowOff>55169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71696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170281</xdr:rowOff>
    </xdr:from>
    <xdr:to>
      <xdr:col>36</xdr:col>
      <xdr:colOff>165100</xdr:colOff>
      <xdr:row>32</xdr:row>
      <xdr:rowOff>100431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116958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75257</xdr:rowOff>
    </xdr:from>
    <xdr:to>
      <xdr:col>55</xdr:col>
      <xdr:colOff>0</xdr:colOff>
      <xdr:row>56</xdr:row>
      <xdr:rowOff>117107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76457"/>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74503</xdr:rowOff>
    </xdr:from>
    <xdr:to>
      <xdr:col>50</xdr:col>
      <xdr:colOff>114300</xdr:colOff>
      <xdr:row>56</xdr:row>
      <xdr:rowOff>117107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04253"/>
          <a:ext cx="889000" cy="2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74503</xdr:rowOff>
    </xdr:from>
    <xdr:to>
      <xdr:col>45</xdr:col>
      <xdr:colOff>177800</xdr:colOff>
      <xdr:row>56</xdr:row>
      <xdr:rowOff>55400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04253"/>
          <a:ext cx="889000" cy="15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55400</xdr:rowOff>
    </xdr:from>
    <xdr:to>
      <xdr:col>41</xdr:col>
      <xdr:colOff>50800</xdr:colOff>
      <xdr:row>56</xdr:row>
      <xdr:rowOff>97637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56600"/>
          <a:ext cx="8890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24457</xdr:rowOff>
    </xdr:from>
    <xdr:to>
      <xdr:col>55</xdr:col>
      <xdr:colOff>50800</xdr:colOff>
      <xdr:row>56</xdr:row>
      <xdr:rowOff>126057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47334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66307</xdr:rowOff>
    </xdr:from>
    <xdr:to>
      <xdr:col>50</xdr:col>
      <xdr:colOff>165100</xdr:colOff>
      <xdr:row>56</xdr:row>
      <xdr:rowOff>167907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159034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23703</xdr:rowOff>
    </xdr:from>
    <xdr:to>
      <xdr:col>46</xdr:col>
      <xdr:colOff>38100</xdr:colOff>
      <xdr:row>55</xdr:row>
      <xdr:rowOff>125303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141830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2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4600</xdr:rowOff>
    </xdr:from>
    <xdr:to>
      <xdr:col>41</xdr:col>
      <xdr:colOff>101600</xdr:colOff>
      <xdr:row>56</xdr:row>
      <xdr:rowOff>106200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46837</xdr:rowOff>
    </xdr:from>
    <xdr:to>
      <xdr:col>36</xdr:col>
      <xdr:colOff>165100</xdr:colOff>
      <xdr:row>56</xdr:row>
      <xdr:rowOff>148437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164964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120379</xdr:rowOff>
    </xdr:from>
    <xdr:to>
      <xdr:col>55</xdr:col>
      <xdr:colOff>0</xdr:colOff>
      <xdr:row>76</xdr:row>
      <xdr:rowOff>96641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979129"/>
          <a:ext cx="8382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120379</xdr:rowOff>
    </xdr:from>
    <xdr:to>
      <xdr:col>50</xdr:col>
      <xdr:colOff>114300</xdr:colOff>
      <xdr:row>76</xdr:row>
      <xdr:rowOff>127777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979129"/>
          <a:ext cx="889000" cy="1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105282</xdr:rowOff>
    </xdr:from>
    <xdr:to>
      <xdr:col>45</xdr:col>
      <xdr:colOff>177800</xdr:colOff>
      <xdr:row>76</xdr:row>
      <xdr:rowOff>127777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35482"/>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105282</xdr:rowOff>
    </xdr:from>
    <xdr:to>
      <xdr:col>41</xdr:col>
      <xdr:colOff>50800</xdr:colOff>
      <xdr:row>77</xdr:row>
      <xdr:rowOff>68870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35482"/>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45841</xdr:rowOff>
    </xdr:from>
    <xdr:to>
      <xdr:col>55</xdr:col>
      <xdr:colOff>50800</xdr:colOff>
      <xdr:row>76</xdr:row>
      <xdr:rowOff>147441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68718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69579</xdr:rowOff>
    </xdr:from>
    <xdr:to>
      <xdr:col>50</xdr:col>
      <xdr:colOff>165100</xdr:colOff>
      <xdr:row>75</xdr:row>
      <xdr:rowOff>171179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76977</xdr:rowOff>
    </xdr:from>
    <xdr:to>
      <xdr:col>46</xdr:col>
      <xdr:colOff>38100</xdr:colOff>
      <xdr:row>77</xdr:row>
      <xdr:rowOff>7127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23653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54482</xdr:rowOff>
    </xdr:from>
    <xdr:to>
      <xdr:col>41</xdr:col>
      <xdr:colOff>101600</xdr:colOff>
      <xdr:row>76</xdr:row>
      <xdr:rowOff>156082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18070</xdr:rowOff>
    </xdr:from>
    <xdr:to>
      <xdr:col>36</xdr:col>
      <xdr:colOff>165100</xdr:colOff>
      <xdr:row>77</xdr:row>
      <xdr:rowOff>119670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136197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9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169139</xdr:rowOff>
    </xdr:from>
    <xdr:to>
      <xdr:col>55</xdr:col>
      <xdr:colOff>0</xdr:colOff>
      <xdr:row>98</xdr:row>
      <xdr:rowOff>67180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99789"/>
          <a:ext cx="838200" cy="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67180</xdr:rowOff>
    </xdr:from>
    <xdr:to>
      <xdr:col>50</xdr:col>
      <xdr:colOff>114300</xdr:colOff>
      <xdr:row>98</xdr:row>
      <xdr:rowOff>104828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9280"/>
          <a:ext cx="889000" cy="3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84773</xdr:rowOff>
    </xdr:from>
    <xdr:to>
      <xdr:col>45</xdr:col>
      <xdr:colOff>177800</xdr:colOff>
      <xdr:row>98</xdr:row>
      <xdr:rowOff>104828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86873"/>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76763</xdr:rowOff>
    </xdr:from>
    <xdr:to>
      <xdr:col>41</xdr:col>
      <xdr:colOff>50800</xdr:colOff>
      <xdr:row>98</xdr:row>
      <xdr:rowOff>84773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8863"/>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118339</xdr:rowOff>
    </xdr:from>
    <xdr:to>
      <xdr:col>55</xdr:col>
      <xdr:colOff>50800</xdr:colOff>
      <xdr:row>98</xdr:row>
      <xdr:rowOff>48489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141216</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16380</xdr:rowOff>
    </xdr:from>
    <xdr:to>
      <xdr:col>50</xdr:col>
      <xdr:colOff>165100</xdr:colOff>
      <xdr:row>98</xdr:row>
      <xdr:rowOff>117980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54028</xdr:rowOff>
    </xdr:from>
    <xdr:to>
      <xdr:col>46</xdr:col>
      <xdr:colOff>38100</xdr:colOff>
      <xdr:row>98</xdr:row>
      <xdr:rowOff>155628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146755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33973</xdr:rowOff>
    </xdr:from>
    <xdr:to>
      <xdr:col>41</xdr:col>
      <xdr:colOff>101600</xdr:colOff>
      <xdr:row>98</xdr:row>
      <xdr:rowOff>135573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126700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25963</xdr:rowOff>
    </xdr:from>
    <xdr:to>
      <xdr:col>36</xdr:col>
      <xdr:colOff>165100</xdr:colOff>
      <xdr:row>98</xdr:row>
      <xdr:rowOff>127563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118690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59119</xdr:rowOff>
    </xdr:from>
    <xdr:to>
      <xdr:col>85</xdr:col>
      <xdr:colOff>127000</xdr:colOff>
      <xdr:row>38</xdr:row>
      <xdr:rowOff>99107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74219"/>
          <a:ext cx="8382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99107</xdr:rowOff>
    </xdr:from>
    <xdr:to>
      <xdr:col>81</xdr:col>
      <xdr:colOff>50800</xdr:colOff>
      <xdr:row>38</xdr:row>
      <xdr:rowOff>99842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1420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99842</xdr:rowOff>
    </xdr:from>
    <xdr:to>
      <xdr:col>76</xdr:col>
      <xdr:colOff>114300</xdr:colOff>
      <xdr:row>38</xdr:row>
      <xdr:rowOff>101671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149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101671</xdr:rowOff>
    </xdr:from>
    <xdr:to>
      <xdr:col>71</xdr:col>
      <xdr:colOff>177800</xdr:colOff>
      <xdr:row>38</xdr:row>
      <xdr:rowOff>164177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16771"/>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8319</xdr:rowOff>
    </xdr:from>
    <xdr:to>
      <xdr:col>85</xdr:col>
      <xdr:colOff>177800</xdr:colOff>
      <xdr:row>38</xdr:row>
      <xdr:rowOff>109919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158196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48307</xdr:rowOff>
    </xdr:from>
    <xdr:to>
      <xdr:col>81</xdr:col>
      <xdr:colOff>101600</xdr:colOff>
      <xdr:row>38</xdr:row>
      <xdr:rowOff>149907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141034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49042</xdr:rowOff>
    </xdr:from>
    <xdr:to>
      <xdr:col>76</xdr:col>
      <xdr:colOff>165100</xdr:colOff>
      <xdr:row>38</xdr:row>
      <xdr:rowOff>150642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141769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50871</xdr:rowOff>
    </xdr:from>
    <xdr:to>
      <xdr:col>72</xdr:col>
      <xdr:colOff>38100</xdr:colOff>
      <xdr:row>38</xdr:row>
      <xdr:rowOff>152471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143598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113377</xdr:rowOff>
    </xdr:from>
    <xdr:to>
      <xdr:col>67</xdr:col>
      <xdr:colOff>101600</xdr:colOff>
      <xdr:row>39</xdr:row>
      <xdr:rowOff>43527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34654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95672</xdr:rowOff>
    </xdr:from>
    <xdr:to>
      <xdr:col>85</xdr:col>
      <xdr:colOff>127000</xdr:colOff>
      <xdr:row>57</xdr:row>
      <xdr:rowOff>154853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96872"/>
          <a:ext cx="838200" cy="2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95672</xdr:rowOff>
    </xdr:from>
    <xdr:to>
      <xdr:col>81</xdr:col>
      <xdr:colOff>50800</xdr:colOff>
      <xdr:row>58</xdr:row>
      <xdr:rowOff>4770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96872"/>
          <a:ext cx="889000" cy="2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170983</xdr:rowOff>
    </xdr:from>
    <xdr:to>
      <xdr:col>76</xdr:col>
      <xdr:colOff>114300</xdr:colOff>
      <xdr:row>58</xdr:row>
      <xdr:rowOff>4770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3633"/>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136588</xdr:rowOff>
    </xdr:from>
    <xdr:to>
      <xdr:col>71</xdr:col>
      <xdr:colOff>177800</xdr:colOff>
      <xdr:row>57</xdr:row>
      <xdr:rowOff>170983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09238"/>
          <a:ext cx="889000" cy="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104053</xdr:rowOff>
    </xdr:from>
    <xdr:to>
      <xdr:col>85</xdr:col>
      <xdr:colOff>177800</xdr:colOff>
      <xdr:row>58</xdr:row>
      <xdr:rowOff>34203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82480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44872</xdr:rowOff>
    </xdr:from>
    <xdr:to>
      <xdr:col>81</xdr:col>
      <xdr:colOff>101600</xdr:colOff>
      <xdr:row>56</xdr:row>
      <xdr:rowOff>146472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162999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2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125420</xdr:rowOff>
    </xdr:from>
    <xdr:to>
      <xdr:col>76</xdr:col>
      <xdr:colOff>165100</xdr:colOff>
      <xdr:row>58</xdr:row>
      <xdr:rowOff>55570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120183</xdr:rowOff>
    </xdr:from>
    <xdr:to>
      <xdr:col>72</xdr:col>
      <xdr:colOff>38100</xdr:colOff>
      <xdr:row>58</xdr:row>
      <xdr:rowOff>50333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66860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85788</xdr:rowOff>
    </xdr:from>
    <xdr:to>
      <xdr:col>67</xdr:col>
      <xdr:colOff>101600</xdr:colOff>
      <xdr:row>58</xdr:row>
      <xdr:rowOff>15938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32465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132837</xdr:rowOff>
    </xdr:from>
    <xdr:to>
      <xdr:col>85</xdr:col>
      <xdr:colOff>127000</xdr:colOff>
      <xdr:row>78</xdr:row>
      <xdr:rowOff>137849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5937"/>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137849</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094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122555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57939</xdr:rowOff>
    </xdr:from>
    <xdr:to>
      <xdr:col>71</xdr:col>
      <xdr:colOff>177800</xdr:colOff>
      <xdr:row>78</xdr:row>
      <xdr:rowOff>122555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1039"/>
          <a:ext cx="889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82037</xdr:rowOff>
    </xdr:from>
    <xdr:to>
      <xdr:col>85</xdr:col>
      <xdr:colOff>177800</xdr:colOff>
      <xdr:row>79</xdr:row>
      <xdr:rowOff>12187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168445</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87049</xdr:rowOff>
    </xdr:from>
    <xdr:to>
      <xdr:col>81</xdr:col>
      <xdr:colOff>101600</xdr:colOff>
      <xdr:row>79</xdr:row>
      <xdr:rowOff>17199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2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71755</xdr:rowOff>
    </xdr:from>
    <xdr:to>
      <xdr:col>72</xdr:col>
      <xdr:colOff>38100</xdr:colOff>
      <xdr:row>79</xdr:row>
      <xdr:rowOff>1905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164482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7139</xdr:rowOff>
    </xdr:from>
    <xdr:to>
      <xdr:col>67</xdr:col>
      <xdr:colOff>101600</xdr:colOff>
      <xdr:row>78</xdr:row>
      <xdr:rowOff>108739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125266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53220</xdr:rowOff>
    </xdr:from>
    <xdr:to>
      <xdr:col>85</xdr:col>
      <xdr:colOff>127000</xdr:colOff>
      <xdr:row>96</xdr:row>
      <xdr:rowOff>57824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12420"/>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57824</xdr:rowOff>
    </xdr:from>
    <xdr:to>
      <xdr:col>81</xdr:col>
      <xdr:colOff>50800</xdr:colOff>
      <xdr:row>96</xdr:row>
      <xdr:rowOff>73196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1702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73196</xdr:rowOff>
    </xdr:from>
    <xdr:to>
      <xdr:col>76</xdr:col>
      <xdr:colOff>114300</xdr:colOff>
      <xdr:row>96</xdr:row>
      <xdr:rowOff>82367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32396"/>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82367</xdr:rowOff>
    </xdr:from>
    <xdr:to>
      <xdr:col>71</xdr:col>
      <xdr:colOff>177800</xdr:colOff>
      <xdr:row>96</xdr:row>
      <xdr:rowOff>137460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41567"/>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2420</xdr:rowOff>
    </xdr:from>
    <xdr:to>
      <xdr:col>85</xdr:col>
      <xdr:colOff>177800</xdr:colOff>
      <xdr:row>96</xdr:row>
      <xdr:rowOff>104020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25297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7024</xdr:rowOff>
    </xdr:from>
    <xdr:to>
      <xdr:col>81</xdr:col>
      <xdr:colOff>101600</xdr:colOff>
      <xdr:row>96</xdr:row>
      <xdr:rowOff>108624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125151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22396</xdr:rowOff>
    </xdr:from>
    <xdr:to>
      <xdr:col>76</xdr:col>
      <xdr:colOff>165100</xdr:colOff>
      <xdr:row>96</xdr:row>
      <xdr:rowOff>123996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140523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31567</xdr:rowOff>
    </xdr:from>
    <xdr:to>
      <xdr:col>72</xdr:col>
      <xdr:colOff>38100</xdr:colOff>
      <xdr:row>96</xdr:row>
      <xdr:rowOff>133167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86660</xdr:rowOff>
    </xdr:from>
    <xdr:to>
      <xdr:col>67</xdr:col>
      <xdr:colOff>101600</xdr:colOff>
      <xdr:row>97</xdr:row>
      <xdr:rowOff>16810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2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２５８，８７５円となっている。決算額全体で見ると、総務費のうち総務管理費に要する経費である企画費が令和４年度から増嵩していることが要因となっている。これは、物価高騰対策として、物価高騰対策町民応援商品券配布事業を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財政調整基金から学校施設整備基金に移し替えしたため減少したものの、令和５年度は１億円以上の積み立てを行い、６．２７ポイント増加した。令和４年度は基金から３９１百万円の繰入を行ったが、令和５年度は１８５百万円と抑制したことにより、実質単年度収支は９．８８ポイント増加している。基金総額としては残額を確保しており、今後も経常経費の抑制等に努めることで基金残高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特別会計への補助金及び繰出金で収支調整を行い、全特別会計で黒字収支となっている。今後とも特別会計の経費を極力抑制しつつ、一般会計から継続的に支援し、赤字収支とならない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の元利償還金は、前年度比８百万円の減。実質公債費比率の分子は１３百万円減少となった。令和５年度は平成１４年度臨時財政対策債の元金償還が終了したため減少となった。令和６年度以降大規模起債事業を予定していることから、今後約１０年間は高止まりの見込み。</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は、下水道事業債への一般会計繰出金を抑制するために、資本費平準化債を借入していることから高止まり傾向。今後も老朽化施設の改修計画により増加見込み。平成２３年以降、小学校耐震化・大規模改修、学校給食調理場改築、貸工場設置事業及び認定こども園建設補助金等の大規模事業を続けてきたことから、起債発行や債務負担行為の設定は計画的に実施し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平成２６年度以降、貸工場や認定こども園整備に伴う過疎対策事業債借入分が大幅に増加している。令和元年度から元利償還金が本格化し地方債残高は高止まりするが、緩やかに縮小していく。また、平成１６年度をピークに起債発行を抑制している。公営企業債繰入見込額については、事業の見直し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残高については、令和２年度の事業見直しに加え、地方交付税の増額などにより基金積立金が大幅に増加した。充当可能基金としても２６７百万円の増となっている。今後も大規模な事業実施に合わせ、基金の取り崩しが見込まれることから残高の維持が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以降の事業見直しにより経常経費の抑制や地方交付税の増額により積立財源を確保できている状況にある。令和５年度末残高は前年度比２２２百万円増となる２，５６５百万円まで残高を回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社会保障費の増加や公共施設修繕費、システム関連経費の増大により、財源不足に対応する財政調整基金の取り崩しを毎年５０～３００百万円程度と見込んでいる。留保財源となる繰越金等を財源とした積み増しを実施しているものの、町立診療所の運営費補てんや第三セクターを含むグリーンバレー神室エリアの運営費が、歳入規模を大きく超過する歳出額となっており、一般財源確保のための基金取り崩しが恒常化する大きな要因となっている。それらの事業については、抜本的な運営転換を検討しながら、経常経費の抑制を図るとともに、事業効果や後年度の負担額を踏まえた計画的な基金運用を行うこととする。当面は、財政調整基金で、１，０００百万円、基金全体で２，０００百万円の残高確保及び維持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活性基金は、公共施設の更新や補修するための基金。学校施設整備基金は、町立小中学校の施設整備のための基金。かねやま応援基金はふるさと寄附を財源とし、後年度事業に活用する基金。森林環境譲与税基金は、森林環境譲与税を財源とし、森林整備やその促進に関する事業に活用する基金。かねやま清い心の町創造基金は、未来会議等のソフト事業を実施するための基金。すこやか基金は、健康づくり事業の財源とす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修繕に対応するため資産活性基金に６８百万円の積立を実施。学校施設整備基金は、町立小中学校の施設修繕等に基金を繰入て事業実施しており、残高は１１百万円の減少となっている。かねやま応援基金は、ふるさと寄附から当該年度の事務費を除いた残額として５７百万円を積み増した。一方で、重点事業に基金を充当したため、全体で５百万円の減少となっている。寄付額の増加に伴い積立額も微増となっている。森林環境譲与税基金については、林道の路網整備や有害鳥獣対策などニーズに合わせて基金を繰り入れて事業実施しており、残高は前年度比３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活性基金は、概ね１０百万円以内程度の小規模な公共施設改修等に活用しながら、現在の残高水準を確保していく。学校施設整備基金は、町立小中学校の小規模工事等に活用しながら、校舎等の大規模修繕の財源として一定の残高を確保する。かねやま応援基金は、令和２年度から積立を再開し後年度の残高を確保。後年度の事業費とバランスを取りながら重点推進事業の財源として取り崩しを実施していく。森林環境譲与税基金は、森林整備等の適正な用途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比１７１百万円増の１，０９３百万円となっている。一般財源不足分の調整繰入として１８５百万円だったが、経常経費の抑制や地方交付税の増額等の影響により積立ができ、一定の残高を確保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甚大な災害発生が全国で多発しており、災害発生時に対応する財源として近隣町村の状況から最低１，０００百万円を留保が必須と考えており、引き続き経常経費の見直しを検討し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今後の公債費の高止まりに備えるため、前年度同額を確保した。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６年度以降の大規模ハード事業に伴う過疎対策事業債の元金償還が令和元年度から本格化しており、今後１０年間高止まりする見込みを踏まえて、公債費の財源確保に苦慮しないように留保財源の状況を見ながら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5018244</v>
      </c>
      <c r="BO4" s="449"/>
      <c r="BP4" s="449"/>
      <c r="BQ4" s="449"/>
      <c r="BR4" s="449"/>
      <c r="BS4" s="449"/>
      <c r="BT4" s="449"/>
      <c r="BU4" s="450"/>
      <c r="BV4" s="448">
        <v>5141708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10.199999999999999</v>
      </c>
      <c r="CU4" s="589"/>
      <c r="CV4" s="589"/>
      <c r="CW4" s="589"/>
      <c r="CX4" s="589"/>
      <c r="CY4" s="589"/>
      <c r="CZ4" s="589"/>
      <c r="DA4" s="590"/>
      <c r="DB4" s="588">
        <v>10.8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4699758</v>
      </c>
      <c r="BO5" s="420"/>
      <c r="BP5" s="420"/>
      <c r="BQ5" s="420"/>
      <c r="BR5" s="420"/>
      <c r="BS5" s="420"/>
      <c r="BT5" s="420"/>
      <c r="BU5" s="421"/>
      <c r="BV5" s="419">
        <v>4834870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90.6</v>
      </c>
      <c r="CU5" s="417"/>
      <c r="CV5" s="417"/>
      <c r="CW5" s="417"/>
      <c r="CX5" s="417"/>
      <c r="CY5" s="417"/>
      <c r="CZ5" s="417"/>
      <c r="DA5" s="418"/>
      <c r="DB5" s="416">
        <v>87.5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318486</v>
      </c>
      <c r="BO6" s="420"/>
      <c r="BP6" s="420"/>
      <c r="BQ6" s="420"/>
      <c r="BR6" s="420"/>
      <c r="BS6" s="420"/>
      <c r="BT6" s="420"/>
      <c r="BU6" s="421"/>
      <c r="BV6" s="419">
        <v>306838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v>
      </c>
      <c r="CU6" s="563"/>
      <c r="CV6" s="563"/>
      <c r="CW6" s="563"/>
      <c r="CX6" s="563"/>
      <c r="CY6" s="563"/>
      <c r="CZ6" s="563"/>
      <c r="DA6" s="564"/>
      <c r="DB6" s="562">
        <v>88.3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34867</v>
      </c>
      <c r="BO7" s="420"/>
      <c r="BP7" s="420"/>
      <c r="BQ7" s="420"/>
      <c r="BR7" s="420"/>
      <c r="BS7" s="420"/>
      <c r="BT7" s="420"/>
      <c r="BU7" s="421"/>
      <c r="BV7" s="419">
        <v>3797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2788867</v>
      </c>
      <c r="CU7" s="420"/>
      <c r="CV7" s="420"/>
      <c r="CW7" s="420"/>
      <c r="CX7" s="420"/>
      <c r="CY7" s="420"/>
      <c r="CZ7" s="420"/>
      <c r="DA7" s="421"/>
      <c r="DB7" s="419">
        <v>2799986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283619</v>
      </c>
      <c r="BO8" s="420"/>
      <c r="BP8" s="420"/>
      <c r="BQ8" s="420"/>
      <c r="BR8" s="420"/>
      <c r="BS8" s="420"/>
      <c r="BT8" s="420"/>
      <c r="BU8" s="421"/>
      <c r="BV8" s="419">
        <v>303041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5071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-19422</v>
      </c>
      <c r="BO9" s="420"/>
      <c r="BP9" s="420"/>
      <c r="BQ9" s="420"/>
      <c r="BR9" s="420"/>
      <c r="BS9" s="420"/>
      <c r="BT9" s="420"/>
      <c r="BU9" s="421"/>
      <c r="BV9" s="419">
        <v>20655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11.2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5829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356173</v>
      </c>
      <c r="BO10" s="420"/>
      <c r="BP10" s="420"/>
      <c r="BQ10" s="420"/>
      <c r="BR10" s="420"/>
      <c r="BS10" s="420"/>
      <c r="BT10" s="420"/>
      <c r="BU10" s="421"/>
      <c r="BV10" s="419">
        <v>245907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4848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185000</v>
      </c>
      <c r="BO12" s="420"/>
      <c r="BP12" s="420"/>
      <c r="BQ12" s="420"/>
      <c r="BR12" s="420"/>
      <c r="BS12" s="420"/>
      <c r="BT12" s="420"/>
      <c r="BU12" s="421"/>
      <c r="BV12" s="419">
        <v>391000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4786</v>
      </c>
      <c r="S13" s="507"/>
      <c r="T13" s="507"/>
      <c r="U13" s="507"/>
      <c r="V13" s="508"/>
      <c r="W13" s="509" t="s">
        <v>131</v>
      </c>
      <c r="X13" s="405"/>
      <c r="Y13" s="405"/>
      <c r="Z13" s="405"/>
      <c r="AA13" s="405"/>
      <c r="AB13" s="406"/>
      <c r="AC13" s="372">
        <v>471</v>
      </c>
      <c r="AD13" s="373"/>
      <c r="AE13" s="373"/>
      <c r="AF13" s="373"/>
      <c r="AG13" s="374"/>
      <c r="AH13" s="372">
        <v>533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151751</v>
      </c>
      <c r="BO13" s="420"/>
      <c r="BP13" s="420"/>
      <c r="BQ13" s="420"/>
      <c r="BR13" s="420"/>
      <c r="BS13" s="420"/>
      <c r="BT13" s="420"/>
      <c r="BU13" s="421"/>
      <c r="BV13" s="419">
        <v>-124438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4981</v>
      </c>
      <c r="S14" s="507"/>
      <c r="T14" s="507"/>
      <c r="U14" s="507"/>
      <c r="V14" s="508"/>
      <c r="W14" s="510"/>
      <c r="X14" s="408"/>
      <c r="Y14" s="408"/>
      <c r="Z14" s="408"/>
      <c r="AA14" s="408"/>
      <c r="AB14" s="409"/>
      <c r="AC14" s="499">
        <v>17.2</v>
      </c>
      <c r="AD14" s="500"/>
      <c r="AE14" s="500"/>
      <c r="AF14" s="500"/>
      <c r="AG14" s="501"/>
      <c r="AH14" s="499">
        <v>17.899999999999999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4931</v>
      </c>
      <c r="S15" s="507"/>
      <c r="T15" s="507"/>
      <c r="U15" s="507"/>
      <c r="V15" s="508"/>
      <c r="W15" s="509" t="s">
        <v>137</v>
      </c>
      <c r="X15" s="405"/>
      <c r="Y15" s="405"/>
      <c r="Z15" s="405"/>
      <c r="AA15" s="405"/>
      <c r="AB15" s="406"/>
      <c r="AC15" s="372">
        <v>975</v>
      </c>
      <c r="AD15" s="373"/>
      <c r="AE15" s="373"/>
      <c r="AF15" s="373"/>
      <c r="AG15" s="374"/>
      <c r="AH15" s="372">
        <v>1052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525545</v>
      </c>
      <c r="BO15" s="449"/>
      <c r="BP15" s="449"/>
      <c r="BQ15" s="449"/>
      <c r="BR15" s="449"/>
      <c r="BS15" s="449"/>
      <c r="BT15" s="449"/>
      <c r="BU15" s="450"/>
      <c r="BV15" s="448">
        <v>510717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35.700000000000003</v>
      </c>
      <c r="AD16" s="500"/>
      <c r="AE16" s="500"/>
      <c r="AF16" s="500"/>
      <c r="AG16" s="501"/>
      <c r="AH16" s="499">
        <v>35.200000000000003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2664508</v>
      </c>
      <c r="BO16" s="420"/>
      <c r="BP16" s="420"/>
      <c r="BQ16" s="420"/>
      <c r="BR16" s="420"/>
      <c r="BS16" s="420"/>
      <c r="BT16" s="420"/>
      <c r="BU16" s="421"/>
      <c r="BV16" s="419">
        <v>2662494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1286</v>
      </c>
      <c r="AD17" s="373"/>
      <c r="AE17" s="373"/>
      <c r="AF17" s="373"/>
      <c r="AG17" s="374"/>
      <c r="AH17" s="372">
        <v>1400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641888</v>
      </c>
      <c r="BO17" s="420"/>
      <c r="BP17" s="420"/>
      <c r="BQ17" s="420"/>
      <c r="BR17" s="420"/>
      <c r="BS17" s="420"/>
      <c r="BT17" s="420"/>
      <c r="BU17" s="421"/>
      <c r="BV17" s="419">
        <v>623572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161.66999999999999</v>
      </c>
      <c r="M18" s="472"/>
      <c r="N18" s="472"/>
      <c r="O18" s="472"/>
      <c r="P18" s="472"/>
      <c r="Q18" s="472"/>
      <c r="R18" s="473"/>
      <c r="S18" s="473"/>
      <c r="T18" s="473"/>
      <c r="U18" s="473"/>
      <c r="V18" s="474"/>
      <c r="W18" s="490"/>
      <c r="X18" s="491"/>
      <c r="Y18" s="491"/>
      <c r="Z18" s="491"/>
      <c r="AA18" s="491"/>
      <c r="AB18" s="515"/>
      <c r="AC18" s="389">
        <v>47.1</v>
      </c>
      <c r="AD18" s="390"/>
      <c r="AE18" s="390"/>
      <c r="AF18" s="390"/>
      <c r="AG18" s="475"/>
      <c r="AH18" s="389">
        <v>46.9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2538755</v>
      </c>
      <c r="BO18" s="420"/>
      <c r="BP18" s="420"/>
      <c r="BQ18" s="420"/>
      <c r="BR18" s="420"/>
      <c r="BS18" s="420"/>
      <c r="BT18" s="420"/>
      <c r="BU18" s="421"/>
      <c r="BV18" s="419">
        <v>2472423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3776667</v>
      </c>
      <c r="BO19" s="420"/>
      <c r="BP19" s="420"/>
      <c r="BQ19" s="420"/>
      <c r="BR19" s="420"/>
      <c r="BS19" s="420"/>
      <c r="BT19" s="420"/>
      <c r="BU19" s="421"/>
      <c r="BV19" s="419">
        <v>4044196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3584690</v>
      </c>
      <c r="BO22" s="449"/>
      <c r="BP22" s="449"/>
      <c r="BQ22" s="449"/>
      <c r="BR22" s="449"/>
      <c r="BS22" s="449"/>
      <c r="BT22" s="449"/>
      <c r="BU22" s="450"/>
      <c r="BV22" s="448">
        <v>3695217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1822733</v>
      </c>
      <c r="BO23" s="420"/>
      <c r="BP23" s="420"/>
      <c r="BQ23" s="420"/>
      <c r="BR23" s="420"/>
      <c r="BS23" s="420"/>
      <c r="BT23" s="420"/>
      <c r="BU23" s="421"/>
      <c r="BV23" s="419">
        <v>1845287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6560</v>
      </c>
      <c r="R24" s="373"/>
      <c r="S24" s="373"/>
      <c r="T24" s="373"/>
      <c r="U24" s="373"/>
      <c r="V24" s="374"/>
      <c r="W24" s="462"/>
      <c r="X24" s="399"/>
      <c r="Y24" s="400"/>
      <c r="Z24" s="375" t="s">
        <v>162</v>
      </c>
      <c r="AA24" s="376"/>
      <c r="AB24" s="376"/>
      <c r="AC24" s="376"/>
      <c r="AD24" s="376"/>
      <c r="AE24" s="376"/>
      <c r="AF24" s="376"/>
      <c r="AG24" s="377"/>
      <c r="AH24" s="372">
        <v>68</v>
      </c>
      <c r="AI24" s="373"/>
      <c r="AJ24" s="373"/>
      <c r="AK24" s="373"/>
      <c r="AL24" s="374"/>
      <c r="AM24" s="372">
        <v>207060</v>
      </c>
      <c r="AN24" s="373"/>
      <c r="AO24" s="373"/>
      <c r="AP24" s="373"/>
      <c r="AQ24" s="373"/>
      <c r="AR24" s="374"/>
      <c r="AS24" s="372">
        <v>3045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2353878</v>
      </c>
      <c r="BO24" s="420"/>
      <c r="BP24" s="420"/>
      <c r="BQ24" s="420"/>
      <c r="BR24" s="420"/>
      <c r="BS24" s="420"/>
      <c r="BT24" s="420"/>
      <c r="BU24" s="421"/>
      <c r="BV24" s="419">
        <v>2321617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5580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64849</v>
      </c>
      <c r="BO25" s="449"/>
      <c r="BP25" s="449"/>
      <c r="BQ25" s="449"/>
      <c r="BR25" s="449"/>
      <c r="BS25" s="449"/>
      <c r="BT25" s="449"/>
      <c r="BU25" s="450"/>
      <c r="BV25" s="448">
        <v>24338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5470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3100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117919</v>
      </c>
      <c r="BO27" s="454"/>
      <c r="BP27" s="454"/>
      <c r="BQ27" s="454"/>
      <c r="BR27" s="454"/>
      <c r="BS27" s="454"/>
      <c r="BT27" s="454"/>
      <c r="BU27" s="455"/>
      <c r="BV27" s="453">
        <v>117919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2500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1092934</v>
      </c>
      <c r="BO28" s="449"/>
      <c r="BP28" s="449"/>
      <c r="BQ28" s="449"/>
      <c r="BR28" s="449"/>
      <c r="BS28" s="449"/>
      <c r="BT28" s="449"/>
      <c r="BU28" s="450"/>
      <c r="BV28" s="448">
        <v>921761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8</v>
      </c>
      <c r="M29" s="373"/>
      <c r="N29" s="373"/>
      <c r="O29" s="373"/>
      <c r="P29" s="374"/>
      <c r="Q29" s="372">
        <v>2300</v>
      </c>
      <c r="R29" s="373"/>
      <c r="S29" s="373"/>
      <c r="T29" s="373"/>
      <c r="U29" s="373"/>
      <c r="V29" s="374"/>
      <c r="W29" s="463"/>
      <c r="X29" s="464"/>
      <c r="Y29" s="465"/>
      <c r="Z29" s="375" t="s">
        <v>178</v>
      </c>
      <c r="AA29" s="376"/>
      <c r="AB29" s="376"/>
      <c r="AC29" s="376"/>
      <c r="AD29" s="376"/>
      <c r="AE29" s="376"/>
      <c r="AF29" s="376"/>
      <c r="AG29" s="377"/>
      <c r="AH29" s="372">
        <v>68</v>
      </c>
      <c r="AI29" s="373"/>
      <c r="AJ29" s="373"/>
      <c r="AK29" s="373"/>
      <c r="AL29" s="374"/>
      <c r="AM29" s="372">
        <v>207060</v>
      </c>
      <c r="AN29" s="373"/>
      <c r="AO29" s="373"/>
      <c r="AP29" s="373"/>
      <c r="AQ29" s="373"/>
      <c r="AR29" s="374"/>
      <c r="AS29" s="372">
        <v>3045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409111</v>
      </c>
      <c r="BO29" s="420"/>
      <c r="BP29" s="420"/>
      <c r="BQ29" s="420"/>
      <c r="BR29" s="420"/>
      <c r="BS29" s="420"/>
      <c r="BT29" s="420"/>
      <c r="BU29" s="421"/>
      <c r="BV29" s="419">
        <v>409097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1062467</v>
      </c>
      <c r="BO30" s="454"/>
      <c r="BP30" s="454"/>
      <c r="BQ30" s="454"/>
      <c r="BR30" s="454"/>
      <c r="BS30" s="454"/>
      <c r="BT30" s="454"/>
      <c r="BU30" s="455"/>
      <c r="BV30" s="453">
        <v>1011822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最上広域市町村圏事務組合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グリーンバレー神室振興公社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最上地区広域連合（普通会計分）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介護サービス事業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最上地区広域連合（事業会計分）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山形県後期高齢者医療広域連合（普通会計分）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山形県後期高齢者医療広域連合（事業会計分）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山形県消防補償等組合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山形県自治会館管理組合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山形県市町村職員退職手当組合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山形県市町村交通災害共済組合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fycfePjyCXGrFhIluQ15LKm/UcNSkcwJCAgkLWEjeoDcelg4vodOKMZzDY9s4HUJ4DS+OFa0nifmIxoON6FUg==" saltValue="/9VYRvmWM1MSvPWzze0r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456584</v>
      </c>
      <c r="S5" s="677"/>
      <c r="T5" s="677"/>
      <c r="U5" s="677"/>
      <c r="V5" s="677"/>
      <c r="W5" s="677"/>
      <c r="X5" s="677"/>
      <c r="Y5" s="702"/>
      <c r="Z5" s="715">
        <v>9.1</v>
      </c>
      <c r="AA5" s="715"/>
      <c r="AB5" s="715"/>
      <c r="AC5" s="715"/>
      <c r="AD5" s="716">
        <v>448473</v>
      </c>
      <c r="AE5" s="716"/>
      <c r="AF5" s="716"/>
      <c r="AG5" s="716"/>
      <c r="AH5" s="716"/>
      <c r="AI5" s="716"/>
      <c r="AJ5" s="716"/>
      <c r="AK5" s="716"/>
      <c r="AL5" s="703">
        <v>16.100000000000001</v>
      </c>
      <c r="AM5" s="685"/>
      <c r="AN5" s="685"/>
      <c r="AO5" s="704"/>
      <c r="AP5" s="679" t="s">
        <v>217</v>
      </c>
      <c r="AQ5" s="680"/>
      <c r="AR5" s="680"/>
      <c r="AS5" s="680"/>
      <c r="AT5" s="680"/>
      <c r="AU5" s="680"/>
      <c r="AV5" s="680"/>
      <c r="AW5" s="680"/>
      <c r="AX5" s="680"/>
      <c r="AY5" s="680"/>
      <c r="AZ5" s="680"/>
      <c r="BA5" s="680"/>
      <c r="BB5" s="680"/>
      <c r="BC5" s="680"/>
      <c r="BD5" s="680"/>
      <c r="BE5" s="680"/>
      <c r="BF5" s="681"/>
      <c r="BG5" s="621">
        <v>445397</v>
      </c>
      <c r="BH5" s="622"/>
      <c r="BI5" s="622"/>
      <c r="BJ5" s="622"/>
      <c r="BK5" s="622"/>
      <c r="BL5" s="622"/>
      <c r="BM5" s="622"/>
      <c r="BN5" s="623"/>
      <c r="BO5" s="659">
        <v>97.5</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62951</v>
      </c>
      <c r="S6" s="622"/>
      <c r="T6" s="622"/>
      <c r="U6" s="622"/>
      <c r="V6" s="622"/>
      <c r="W6" s="622"/>
      <c r="X6" s="622"/>
      <c r="Y6" s="623"/>
      <c r="Z6" s="659">
        <v>1.3</v>
      </c>
      <c r="AA6" s="659"/>
      <c r="AB6" s="659"/>
      <c r="AC6" s="659"/>
      <c r="AD6" s="660">
        <v>62951</v>
      </c>
      <c r="AE6" s="660"/>
      <c r="AF6" s="660"/>
      <c r="AG6" s="660"/>
      <c r="AH6" s="660"/>
      <c r="AI6" s="660"/>
      <c r="AJ6" s="660"/>
      <c r="AK6" s="660"/>
      <c r="AL6" s="624">
        <v>2.2999999999999998</v>
      </c>
      <c r="AM6" s="625"/>
      <c r="AN6" s="625"/>
      <c r="AO6" s="661"/>
      <c r="AP6" s="618" t="s">
        <v>222</v>
      </c>
      <c r="AQ6" s="619"/>
      <c r="AR6" s="619"/>
      <c r="AS6" s="619"/>
      <c r="AT6" s="619"/>
      <c r="AU6" s="619"/>
      <c r="AV6" s="619"/>
      <c r="AW6" s="619"/>
      <c r="AX6" s="619"/>
      <c r="AY6" s="619"/>
      <c r="AZ6" s="619"/>
      <c r="BA6" s="619"/>
      <c r="BB6" s="619"/>
      <c r="BC6" s="619"/>
      <c r="BD6" s="619"/>
      <c r="BE6" s="619"/>
      <c r="BF6" s="620"/>
      <c r="BG6" s="621">
        <v>445397</v>
      </c>
      <c r="BH6" s="622"/>
      <c r="BI6" s="622"/>
      <c r="BJ6" s="622"/>
      <c r="BK6" s="622"/>
      <c r="BL6" s="622"/>
      <c r="BM6" s="622"/>
      <c r="BN6" s="623"/>
      <c r="BO6" s="659">
        <v>97.5</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64568</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64568</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120</v>
      </c>
      <c r="S7" s="622"/>
      <c r="T7" s="622"/>
      <c r="U7" s="622"/>
      <c r="V7" s="622"/>
      <c r="W7" s="622"/>
      <c r="X7" s="622"/>
      <c r="Y7" s="623"/>
      <c r="Z7" s="659">
        <v>0</v>
      </c>
      <c r="AA7" s="659"/>
      <c r="AB7" s="659"/>
      <c r="AC7" s="659"/>
      <c r="AD7" s="660">
        <v>120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176109</v>
      </c>
      <c r="BH7" s="622"/>
      <c r="BI7" s="622"/>
      <c r="BJ7" s="622"/>
      <c r="BK7" s="622"/>
      <c r="BL7" s="622"/>
      <c r="BM7" s="622"/>
      <c r="BN7" s="623"/>
      <c r="BO7" s="659">
        <v>38.6</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1255027</v>
      </c>
      <c r="CS7" s="622"/>
      <c r="CT7" s="622"/>
      <c r="CU7" s="622"/>
      <c r="CV7" s="622"/>
      <c r="CW7" s="622"/>
      <c r="CX7" s="622"/>
      <c r="CY7" s="623"/>
      <c r="CZ7" s="659">
        <v>26.7</v>
      </c>
      <c r="DA7" s="659"/>
      <c r="DB7" s="659"/>
      <c r="DC7" s="659"/>
      <c r="DD7" s="627">
        <v>34827</v>
      </c>
      <c r="DE7" s="622"/>
      <c r="DF7" s="622"/>
      <c r="DG7" s="622"/>
      <c r="DH7" s="622"/>
      <c r="DI7" s="622"/>
      <c r="DJ7" s="622"/>
      <c r="DK7" s="622"/>
      <c r="DL7" s="622"/>
      <c r="DM7" s="622"/>
      <c r="DN7" s="622"/>
      <c r="DO7" s="622"/>
      <c r="DP7" s="623"/>
      <c r="DQ7" s="627">
        <v>1021447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1458</v>
      </c>
      <c r="S8" s="622"/>
      <c r="T8" s="622"/>
      <c r="U8" s="622"/>
      <c r="V8" s="622"/>
      <c r="W8" s="622"/>
      <c r="X8" s="622"/>
      <c r="Y8" s="623"/>
      <c r="Z8" s="659">
        <v>0</v>
      </c>
      <c r="AA8" s="659"/>
      <c r="AB8" s="659"/>
      <c r="AC8" s="659"/>
      <c r="AD8" s="660">
        <v>1458</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8608</v>
      </c>
      <c r="BH8" s="622"/>
      <c r="BI8" s="622"/>
      <c r="BJ8" s="622"/>
      <c r="BK8" s="622"/>
      <c r="BL8" s="622"/>
      <c r="BM8" s="622"/>
      <c r="BN8" s="623"/>
      <c r="BO8" s="659">
        <v>1.9</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863562</v>
      </c>
      <c r="CS8" s="622"/>
      <c r="CT8" s="622"/>
      <c r="CU8" s="622"/>
      <c r="CV8" s="622"/>
      <c r="CW8" s="622"/>
      <c r="CX8" s="622"/>
      <c r="CY8" s="623"/>
      <c r="CZ8" s="659">
        <v>18.399999999999999</v>
      </c>
      <c r="DA8" s="659"/>
      <c r="DB8" s="659"/>
      <c r="DC8" s="659"/>
      <c r="DD8" s="627">
        <v>3564</v>
      </c>
      <c r="DE8" s="622"/>
      <c r="DF8" s="622"/>
      <c r="DG8" s="622"/>
      <c r="DH8" s="622"/>
      <c r="DI8" s="622"/>
      <c r="DJ8" s="622"/>
      <c r="DK8" s="622"/>
      <c r="DL8" s="622"/>
      <c r="DM8" s="622"/>
      <c r="DN8" s="622"/>
      <c r="DO8" s="622"/>
      <c r="DP8" s="623"/>
      <c r="DQ8" s="627">
        <v>520159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1754</v>
      </c>
      <c r="S9" s="622"/>
      <c r="T9" s="622"/>
      <c r="U9" s="622"/>
      <c r="V9" s="622"/>
      <c r="W9" s="622"/>
      <c r="X9" s="622"/>
      <c r="Y9" s="623"/>
      <c r="Z9" s="659">
        <v>0</v>
      </c>
      <c r="AA9" s="659"/>
      <c r="AB9" s="659"/>
      <c r="AC9" s="659"/>
      <c r="AD9" s="660">
        <v>1754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156042</v>
      </c>
      <c r="BH9" s="622"/>
      <c r="BI9" s="622"/>
      <c r="BJ9" s="622"/>
      <c r="BK9" s="622"/>
      <c r="BL9" s="622"/>
      <c r="BM9" s="622"/>
      <c r="BN9" s="623"/>
      <c r="BO9" s="659">
        <v>34.200000000000003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394765</v>
      </c>
      <c r="CS9" s="622"/>
      <c r="CT9" s="622"/>
      <c r="CU9" s="622"/>
      <c r="CV9" s="622"/>
      <c r="CW9" s="622"/>
      <c r="CX9" s="622"/>
      <c r="CY9" s="623"/>
      <c r="CZ9" s="659">
        <v>8.4</v>
      </c>
      <c r="DA9" s="659"/>
      <c r="DB9" s="659"/>
      <c r="DC9" s="659"/>
      <c r="DD9" s="627">
        <v>7759</v>
      </c>
      <c r="DE9" s="622"/>
      <c r="DF9" s="622"/>
      <c r="DG9" s="622"/>
      <c r="DH9" s="622"/>
      <c r="DI9" s="622"/>
      <c r="DJ9" s="622"/>
      <c r="DK9" s="622"/>
      <c r="DL9" s="622"/>
      <c r="DM9" s="622"/>
      <c r="DN9" s="622"/>
      <c r="DO9" s="622"/>
      <c r="DP9" s="623"/>
      <c r="DQ9" s="627">
        <v>337985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7074</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6049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2049</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122950</v>
      </c>
      <c r="S11" s="622"/>
      <c r="T11" s="622"/>
      <c r="U11" s="622"/>
      <c r="V11" s="622"/>
      <c r="W11" s="622"/>
      <c r="X11" s="622"/>
      <c r="Y11" s="623"/>
      <c r="Z11" s="624">
        <v>2.5</v>
      </c>
      <c r="AA11" s="625"/>
      <c r="AB11" s="625"/>
      <c r="AC11" s="626"/>
      <c r="AD11" s="627">
        <v>122950</v>
      </c>
      <c r="AE11" s="622"/>
      <c r="AF11" s="622"/>
      <c r="AG11" s="622"/>
      <c r="AH11" s="622"/>
      <c r="AI11" s="622"/>
      <c r="AJ11" s="622"/>
      <c r="AK11" s="623"/>
      <c r="AL11" s="624">
        <v>4.4000000000000004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4385</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307640</v>
      </c>
      <c r="CS11" s="622"/>
      <c r="CT11" s="622"/>
      <c r="CU11" s="622"/>
      <c r="CV11" s="622"/>
      <c r="CW11" s="622"/>
      <c r="CX11" s="622"/>
      <c r="CY11" s="623"/>
      <c r="CZ11" s="659">
        <v>6.5</v>
      </c>
      <c r="DA11" s="659"/>
      <c r="DB11" s="659"/>
      <c r="DC11" s="659"/>
      <c r="DD11" s="627">
        <v>56607</v>
      </c>
      <c r="DE11" s="622"/>
      <c r="DF11" s="622"/>
      <c r="DG11" s="622"/>
      <c r="DH11" s="622"/>
      <c r="DI11" s="622"/>
      <c r="DJ11" s="622"/>
      <c r="DK11" s="622"/>
      <c r="DL11" s="622"/>
      <c r="DM11" s="622"/>
      <c r="DN11" s="622"/>
      <c r="DO11" s="622"/>
      <c r="DP11" s="623"/>
      <c r="DQ11" s="627">
        <v>175443</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211083</v>
      </c>
      <c r="BH12" s="622"/>
      <c r="BI12" s="622"/>
      <c r="BJ12" s="622"/>
      <c r="BK12" s="622"/>
      <c r="BL12" s="622"/>
      <c r="BM12" s="622"/>
      <c r="BN12" s="623"/>
      <c r="BO12" s="659">
        <v>46.2</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204631</v>
      </c>
      <c r="CS12" s="622"/>
      <c r="CT12" s="622"/>
      <c r="CU12" s="622"/>
      <c r="CV12" s="622"/>
      <c r="CW12" s="622"/>
      <c r="CX12" s="622"/>
      <c r="CY12" s="623"/>
      <c r="CZ12" s="659">
        <v>4.4000000000000004</v>
      </c>
      <c r="DA12" s="659"/>
      <c r="DB12" s="659"/>
      <c r="DC12" s="659"/>
      <c r="DD12" s="627">
        <v>5684</v>
      </c>
      <c r="DE12" s="622"/>
      <c r="DF12" s="622"/>
      <c r="DG12" s="622"/>
      <c r="DH12" s="622"/>
      <c r="DI12" s="622"/>
      <c r="DJ12" s="622"/>
      <c r="DK12" s="622"/>
      <c r="DL12" s="622"/>
      <c r="DM12" s="622"/>
      <c r="DN12" s="622"/>
      <c r="DO12" s="622"/>
      <c r="DP12" s="623"/>
      <c r="DQ12" s="627">
        <v>158497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181111</v>
      </c>
      <c r="BH13" s="622"/>
      <c r="BI13" s="622"/>
      <c r="BJ13" s="622"/>
      <c r="BK13" s="622"/>
      <c r="BL13" s="622"/>
      <c r="BM13" s="622"/>
      <c r="BN13" s="623"/>
      <c r="BO13" s="659">
        <v>39.700000000000003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555326</v>
      </c>
      <c r="CS13" s="622"/>
      <c r="CT13" s="622"/>
      <c r="CU13" s="622"/>
      <c r="CV13" s="622"/>
      <c r="CW13" s="622"/>
      <c r="CX13" s="622"/>
      <c r="CY13" s="623"/>
      <c r="CZ13" s="659">
        <v>11.8</v>
      </c>
      <c r="DA13" s="659"/>
      <c r="DB13" s="659"/>
      <c r="DC13" s="659"/>
      <c r="DD13" s="627">
        <v>271202</v>
      </c>
      <c r="DE13" s="622"/>
      <c r="DF13" s="622"/>
      <c r="DG13" s="622"/>
      <c r="DH13" s="622"/>
      <c r="DI13" s="622"/>
      <c r="DJ13" s="622"/>
      <c r="DK13" s="622"/>
      <c r="DL13" s="622"/>
      <c r="DM13" s="622"/>
      <c r="DN13" s="622"/>
      <c r="DO13" s="622"/>
      <c r="DP13" s="623"/>
      <c r="DQ13" s="627">
        <v>266199</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351</v>
      </c>
      <c r="S14" s="622"/>
      <c r="T14" s="622"/>
      <c r="U14" s="622"/>
      <c r="V14" s="622"/>
      <c r="W14" s="622"/>
      <c r="X14" s="622"/>
      <c r="Y14" s="623"/>
      <c r="Z14" s="659">
        <v>0</v>
      </c>
      <c r="AA14" s="659"/>
      <c r="AB14" s="659"/>
      <c r="AC14" s="659"/>
      <c r="AD14" s="660">
        <v>351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23156</v>
      </c>
      <c r="BH14" s="622"/>
      <c r="BI14" s="622"/>
      <c r="BJ14" s="622"/>
      <c r="BK14" s="622"/>
      <c r="BL14" s="622"/>
      <c r="BM14" s="622"/>
      <c r="BN14" s="623"/>
      <c r="BO14" s="659">
        <v>5.0999999999999996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159667</v>
      </c>
      <c r="CS14" s="622"/>
      <c r="CT14" s="622"/>
      <c r="CU14" s="622"/>
      <c r="CV14" s="622"/>
      <c r="CW14" s="622"/>
      <c r="CX14" s="622"/>
      <c r="CY14" s="623"/>
      <c r="CZ14" s="659">
        <v>3.4</v>
      </c>
      <c r="DA14" s="659"/>
      <c r="DB14" s="659"/>
      <c r="DC14" s="659"/>
      <c r="DD14" s="627">
        <v>226</v>
      </c>
      <c r="DE14" s="622"/>
      <c r="DF14" s="622"/>
      <c r="DG14" s="622"/>
      <c r="DH14" s="622"/>
      <c r="DI14" s="622"/>
      <c r="DJ14" s="622"/>
      <c r="DK14" s="622"/>
      <c r="DL14" s="622"/>
      <c r="DM14" s="622"/>
      <c r="DN14" s="622"/>
      <c r="DO14" s="622"/>
      <c r="DP14" s="623"/>
      <c r="DQ14" s="627">
        <v>159648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35049</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425945</v>
      </c>
      <c r="CS15" s="622"/>
      <c r="CT15" s="622"/>
      <c r="CU15" s="622"/>
      <c r="CV15" s="622"/>
      <c r="CW15" s="622"/>
      <c r="CX15" s="622"/>
      <c r="CY15" s="623"/>
      <c r="CZ15" s="659">
        <v>9.1</v>
      </c>
      <c r="DA15" s="659"/>
      <c r="DB15" s="659"/>
      <c r="DC15" s="659"/>
      <c r="DD15" s="627">
        <v>81285</v>
      </c>
      <c r="DE15" s="622"/>
      <c r="DF15" s="622"/>
      <c r="DG15" s="622"/>
      <c r="DH15" s="622"/>
      <c r="DI15" s="622"/>
      <c r="DJ15" s="622"/>
      <c r="DK15" s="622"/>
      <c r="DL15" s="622"/>
      <c r="DM15" s="622"/>
      <c r="DN15" s="622"/>
      <c r="DO15" s="622"/>
      <c r="DP15" s="623"/>
      <c r="DQ15" s="627">
        <v>306688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4652</v>
      </c>
      <c r="S16" s="622"/>
      <c r="T16" s="622"/>
      <c r="U16" s="622"/>
      <c r="V16" s="622"/>
      <c r="W16" s="622"/>
      <c r="X16" s="622"/>
      <c r="Y16" s="623"/>
      <c r="Z16" s="659">
        <v>0.1</v>
      </c>
      <c r="AA16" s="659"/>
      <c r="AB16" s="659"/>
      <c r="AC16" s="659"/>
      <c r="AD16" s="660">
        <v>4652</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7279</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279</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7180</v>
      </c>
      <c r="S17" s="622"/>
      <c r="T17" s="622"/>
      <c r="U17" s="622"/>
      <c r="V17" s="622"/>
      <c r="W17" s="622"/>
      <c r="X17" s="622"/>
      <c r="Y17" s="623"/>
      <c r="Z17" s="659">
        <v>0.1</v>
      </c>
      <c r="AA17" s="659"/>
      <c r="AB17" s="659"/>
      <c r="AC17" s="659"/>
      <c r="AD17" s="660">
        <v>7180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455299</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445219</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2559</v>
      </c>
      <c r="S18" s="622"/>
      <c r="T18" s="622"/>
      <c r="U18" s="622"/>
      <c r="V18" s="622"/>
      <c r="W18" s="622"/>
      <c r="X18" s="622"/>
      <c r="Y18" s="623"/>
      <c r="Z18" s="659">
        <v>0.1</v>
      </c>
      <c r="AA18" s="659"/>
      <c r="AB18" s="659"/>
      <c r="AC18" s="659"/>
      <c r="AD18" s="660">
        <v>2559</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2177</v>
      </c>
      <c r="S19" s="622"/>
      <c r="T19" s="622"/>
      <c r="U19" s="622"/>
      <c r="V19" s="622"/>
      <c r="W19" s="622"/>
      <c r="X19" s="622"/>
      <c r="Y19" s="623"/>
      <c r="Z19" s="659">
        <v>0</v>
      </c>
      <c r="AA19" s="659"/>
      <c r="AB19" s="659"/>
      <c r="AC19" s="659"/>
      <c r="AD19" s="660">
        <v>2177</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11187</v>
      </c>
      <c r="BH19" s="622"/>
      <c r="BI19" s="622"/>
      <c r="BJ19" s="622"/>
      <c r="BK19" s="622"/>
      <c r="BL19" s="622"/>
      <c r="BM19" s="622"/>
      <c r="BN19" s="623"/>
      <c r="BO19" s="659">
        <v>2.5</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382</v>
      </c>
      <c r="S20" s="622"/>
      <c r="T20" s="622"/>
      <c r="U20" s="622"/>
      <c r="V20" s="622"/>
      <c r="W20" s="622"/>
      <c r="X20" s="622"/>
      <c r="Y20" s="623"/>
      <c r="Z20" s="659">
        <v>0</v>
      </c>
      <c r="AA20" s="659"/>
      <c r="AB20" s="659"/>
      <c r="AC20" s="659"/>
      <c r="AD20" s="660">
        <v>382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11187</v>
      </c>
      <c r="BH20" s="622"/>
      <c r="BI20" s="622"/>
      <c r="BJ20" s="622"/>
      <c r="BK20" s="622"/>
      <c r="BL20" s="622"/>
      <c r="BM20" s="622"/>
      <c r="BN20" s="623"/>
      <c r="BO20" s="659">
        <v>2.5</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4699758</v>
      </c>
      <c r="CS20" s="622"/>
      <c r="CT20" s="622"/>
      <c r="CU20" s="622"/>
      <c r="CV20" s="622"/>
      <c r="CW20" s="622"/>
      <c r="CX20" s="622"/>
      <c r="CY20" s="623"/>
      <c r="CZ20" s="659">
        <v>100</v>
      </c>
      <c r="DA20" s="659"/>
      <c r="DB20" s="659"/>
      <c r="DC20" s="659"/>
      <c r="DD20" s="627">
        <v>461154</v>
      </c>
      <c r="DE20" s="622"/>
      <c r="DF20" s="622"/>
      <c r="DG20" s="622"/>
      <c r="DH20" s="622"/>
      <c r="DI20" s="622"/>
      <c r="DJ20" s="622"/>
      <c r="DK20" s="622"/>
      <c r="DL20" s="622"/>
      <c r="DM20" s="622"/>
      <c r="DN20" s="622"/>
      <c r="DO20" s="622"/>
      <c r="DP20" s="623"/>
      <c r="DQ20" s="627">
        <v>3458181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2444789</v>
      </c>
      <c r="S21" s="622"/>
      <c r="T21" s="622"/>
      <c r="U21" s="622"/>
      <c r="V21" s="622"/>
      <c r="W21" s="622"/>
      <c r="X21" s="622"/>
      <c r="Y21" s="623"/>
      <c r="Z21" s="659">
        <v>48.7</v>
      </c>
      <c r="AA21" s="659"/>
      <c r="AB21" s="659"/>
      <c r="AC21" s="659"/>
      <c r="AD21" s="660">
        <v>2136137</v>
      </c>
      <c r="AE21" s="660"/>
      <c r="AF21" s="660"/>
      <c r="AG21" s="660"/>
      <c r="AH21" s="660"/>
      <c r="AI21" s="660"/>
      <c r="AJ21" s="660"/>
      <c r="AK21" s="660"/>
      <c r="AL21" s="624">
        <v>76.5</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3076</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2136137</v>
      </c>
      <c r="S22" s="622"/>
      <c r="T22" s="622"/>
      <c r="U22" s="622"/>
      <c r="V22" s="622"/>
      <c r="W22" s="622"/>
      <c r="X22" s="622"/>
      <c r="Y22" s="623"/>
      <c r="Z22" s="659">
        <v>42.6</v>
      </c>
      <c r="AA22" s="659"/>
      <c r="AB22" s="659"/>
      <c r="AC22" s="659"/>
      <c r="AD22" s="660">
        <v>2136137</v>
      </c>
      <c r="AE22" s="660"/>
      <c r="AF22" s="660"/>
      <c r="AG22" s="660"/>
      <c r="AH22" s="660"/>
      <c r="AI22" s="660"/>
      <c r="AJ22" s="660"/>
      <c r="AK22" s="660"/>
      <c r="AL22" s="624">
        <v>76.5</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308652</v>
      </c>
      <c r="S23" s="622"/>
      <c r="T23" s="622"/>
      <c r="U23" s="622"/>
      <c r="V23" s="622"/>
      <c r="W23" s="622"/>
      <c r="X23" s="622"/>
      <c r="Y23" s="623"/>
      <c r="Z23" s="659">
        <v>6.2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8111</v>
      </c>
      <c r="BH23" s="622"/>
      <c r="BI23" s="622"/>
      <c r="BJ23" s="622"/>
      <c r="BK23" s="622"/>
      <c r="BL23" s="622"/>
      <c r="BM23" s="622"/>
      <c r="BN23" s="623"/>
      <c r="BO23" s="659">
        <v>1.8</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1681492</v>
      </c>
      <c r="CS24" s="677"/>
      <c r="CT24" s="677"/>
      <c r="CU24" s="677"/>
      <c r="CV24" s="677"/>
      <c r="CW24" s="677"/>
      <c r="CX24" s="677"/>
      <c r="CY24" s="702"/>
      <c r="CZ24" s="703">
        <v>35.799999999999997</v>
      </c>
      <c r="DA24" s="685"/>
      <c r="DB24" s="685"/>
      <c r="DC24" s="705"/>
      <c r="DD24" s="701">
        <v>1336718</v>
      </c>
      <c r="DE24" s="677"/>
      <c r="DF24" s="677"/>
      <c r="DG24" s="677"/>
      <c r="DH24" s="677"/>
      <c r="DI24" s="677"/>
      <c r="DJ24" s="677"/>
      <c r="DK24" s="702"/>
      <c r="DL24" s="701">
        <v>1278902</v>
      </c>
      <c r="DM24" s="677"/>
      <c r="DN24" s="677"/>
      <c r="DO24" s="677"/>
      <c r="DP24" s="677"/>
      <c r="DQ24" s="677"/>
      <c r="DR24" s="677"/>
      <c r="DS24" s="677"/>
      <c r="DT24" s="677"/>
      <c r="DU24" s="677"/>
      <c r="DV24" s="702"/>
      <c r="DW24" s="703">
        <v>45.6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3105348</v>
      </c>
      <c r="S25" s="622"/>
      <c r="T25" s="622"/>
      <c r="U25" s="622"/>
      <c r="V25" s="622"/>
      <c r="W25" s="622"/>
      <c r="X25" s="622"/>
      <c r="Y25" s="623"/>
      <c r="Z25" s="659">
        <v>61.9</v>
      </c>
      <c r="AA25" s="659"/>
      <c r="AB25" s="659"/>
      <c r="AC25" s="659"/>
      <c r="AD25" s="660">
        <v>2788585</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813356</v>
      </c>
      <c r="CS25" s="634"/>
      <c r="CT25" s="634"/>
      <c r="CU25" s="634"/>
      <c r="CV25" s="634"/>
      <c r="CW25" s="634"/>
      <c r="CX25" s="634"/>
      <c r="CY25" s="635"/>
      <c r="CZ25" s="624">
        <v>17.3</v>
      </c>
      <c r="DA25" s="636"/>
      <c r="DB25" s="636"/>
      <c r="DC25" s="637"/>
      <c r="DD25" s="627">
        <v>757330</v>
      </c>
      <c r="DE25" s="634"/>
      <c r="DF25" s="634"/>
      <c r="DG25" s="634"/>
      <c r="DH25" s="634"/>
      <c r="DI25" s="634"/>
      <c r="DJ25" s="634"/>
      <c r="DK25" s="635"/>
      <c r="DL25" s="627">
        <v>755574</v>
      </c>
      <c r="DM25" s="634"/>
      <c r="DN25" s="634"/>
      <c r="DO25" s="634"/>
      <c r="DP25" s="634"/>
      <c r="DQ25" s="634"/>
      <c r="DR25" s="634"/>
      <c r="DS25" s="634"/>
      <c r="DT25" s="634"/>
      <c r="DU25" s="634"/>
      <c r="DV25" s="635"/>
      <c r="DW25" s="624">
        <v>27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548</v>
      </c>
      <c r="S26" s="622"/>
      <c r="T26" s="622"/>
      <c r="U26" s="622"/>
      <c r="V26" s="622"/>
      <c r="W26" s="622"/>
      <c r="X26" s="622"/>
      <c r="Y26" s="623"/>
      <c r="Z26" s="659">
        <v>0</v>
      </c>
      <c r="AA26" s="659"/>
      <c r="AB26" s="659"/>
      <c r="AC26" s="659"/>
      <c r="AD26" s="660">
        <v>548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402876</v>
      </c>
      <c r="CS26" s="622"/>
      <c r="CT26" s="622"/>
      <c r="CU26" s="622"/>
      <c r="CV26" s="622"/>
      <c r="CW26" s="622"/>
      <c r="CX26" s="622"/>
      <c r="CY26" s="623"/>
      <c r="CZ26" s="624">
        <v>8.6</v>
      </c>
      <c r="DA26" s="636"/>
      <c r="DB26" s="636"/>
      <c r="DC26" s="637"/>
      <c r="DD26" s="627">
        <v>380871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1477</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456584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412837</v>
      </c>
      <c r="CS27" s="634"/>
      <c r="CT27" s="634"/>
      <c r="CU27" s="634"/>
      <c r="CV27" s="634"/>
      <c r="CW27" s="634"/>
      <c r="CX27" s="634"/>
      <c r="CY27" s="635"/>
      <c r="CZ27" s="624">
        <v>8.8000000000000007</v>
      </c>
      <c r="DA27" s="636"/>
      <c r="DB27" s="636"/>
      <c r="DC27" s="637"/>
      <c r="DD27" s="627">
        <v>134169</v>
      </c>
      <c r="DE27" s="634"/>
      <c r="DF27" s="634"/>
      <c r="DG27" s="634"/>
      <c r="DH27" s="634"/>
      <c r="DI27" s="634"/>
      <c r="DJ27" s="634"/>
      <c r="DK27" s="635"/>
      <c r="DL27" s="627">
        <v>78109</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43115</v>
      </c>
      <c r="S28" s="622"/>
      <c r="T28" s="622"/>
      <c r="U28" s="622"/>
      <c r="V28" s="622"/>
      <c r="W28" s="622"/>
      <c r="X28" s="622"/>
      <c r="Y28" s="623"/>
      <c r="Z28" s="659">
        <v>0.9</v>
      </c>
      <c r="AA28" s="659"/>
      <c r="AB28" s="659"/>
      <c r="AC28" s="659"/>
      <c r="AD28" s="660">
        <v>842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455299</v>
      </c>
      <c r="CS28" s="622"/>
      <c r="CT28" s="622"/>
      <c r="CU28" s="622"/>
      <c r="CV28" s="622"/>
      <c r="CW28" s="622"/>
      <c r="CX28" s="622"/>
      <c r="CY28" s="623"/>
      <c r="CZ28" s="624">
        <v>9.6999999999999993</v>
      </c>
      <c r="DA28" s="636"/>
      <c r="DB28" s="636"/>
      <c r="DC28" s="637"/>
      <c r="DD28" s="627">
        <v>445219</v>
      </c>
      <c r="DE28" s="622"/>
      <c r="DF28" s="622"/>
      <c r="DG28" s="622"/>
      <c r="DH28" s="622"/>
      <c r="DI28" s="622"/>
      <c r="DJ28" s="622"/>
      <c r="DK28" s="623"/>
      <c r="DL28" s="627">
        <v>445219</v>
      </c>
      <c r="DM28" s="622"/>
      <c r="DN28" s="622"/>
      <c r="DO28" s="622"/>
      <c r="DP28" s="622"/>
      <c r="DQ28" s="622"/>
      <c r="DR28" s="622"/>
      <c r="DS28" s="622"/>
      <c r="DT28" s="622"/>
      <c r="DU28" s="622"/>
      <c r="DV28" s="623"/>
      <c r="DW28" s="624">
        <v>15.9</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10722</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455299</v>
      </c>
      <c r="CS29" s="634"/>
      <c r="CT29" s="634"/>
      <c r="CU29" s="634"/>
      <c r="CV29" s="634"/>
      <c r="CW29" s="634"/>
      <c r="CX29" s="634"/>
      <c r="CY29" s="635"/>
      <c r="CZ29" s="624">
        <v>9.6999999999999993</v>
      </c>
      <c r="DA29" s="636"/>
      <c r="DB29" s="636"/>
      <c r="DC29" s="637"/>
      <c r="DD29" s="627">
        <v>445219</v>
      </c>
      <c r="DE29" s="634"/>
      <c r="DF29" s="634"/>
      <c r="DG29" s="634"/>
      <c r="DH29" s="634"/>
      <c r="DI29" s="634"/>
      <c r="DJ29" s="634"/>
      <c r="DK29" s="635"/>
      <c r="DL29" s="627">
        <v>445219</v>
      </c>
      <c r="DM29" s="634"/>
      <c r="DN29" s="634"/>
      <c r="DO29" s="634"/>
      <c r="DP29" s="634"/>
      <c r="DQ29" s="634"/>
      <c r="DR29" s="634"/>
      <c r="DS29" s="634"/>
      <c r="DT29" s="634"/>
      <c r="DU29" s="634"/>
      <c r="DV29" s="635"/>
      <c r="DW29" s="624">
        <v>15.9</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443747</v>
      </c>
      <c r="S30" s="622"/>
      <c r="T30" s="622"/>
      <c r="U30" s="622"/>
      <c r="V30" s="622"/>
      <c r="W30" s="622"/>
      <c r="X30" s="622"/>
      <c r="Y30" s="623"/>
      <c r="Z30" s="659">
        <v>8.8000000000000007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439927</v>
      </c>
      <c r="CS30" s="622"/>
      <c r="CT30" s="622"/>
      <c r="CU30" s="622"/>
      <c r="CV30" s="622"/>
      <c r="CW30" s="622"/>
      <c r="CX30" s="622"/>
      <c r="CY30" s="623"/>
      <c r="CZ30" s="624">
        <v>9.4</v>
      </c>
      <c r="DA30" s="636"/>
      <c r="DB30" s="636"/>
      <c r="DC30" s="637"/>
      <c r="DD30" s="627">
        <v>429847</v>
      </c>
      <c r="DE30" s="622"/>
      <c r="DF30" s="622"/>
      <c r="DG30" s="622"/>
      <c r="DH30" s="622"/>
      <c r="DI30" s="622"/>
      <c r="DJ30" s="622"/>
      <c r="DK30" s="623"/>
      <c r="DL30" s="627">
        <v>429847</v>
      </c>
      <c r="DM30" s="622"/>
      <c r="DN30" s="622"/>
      <c r="DO30" s="622"/>
      <c r="DP30" s="622"/>
      <c r="DQ30" s="622"/>
      <c r="DR30" s="622"/>
      <c r="DS30" s="622"/>
      <c r="DT30" s="622"/>
      <c r="DU30" s="622"/>
      <c r="DV30" s="623"/>
      <c r="DW30" s="624">
        <v>15.3</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99.9</v>
      </c>
      <c r="BH31" s="684"/>
      <c r="BI31" s="684"/>
      <c r="BJ31" s="684"/>
      <c r="BK31" s="684"/>
      <c r="BL31" s="684"/>
      <c r="BM31" s="685">
        <v>99.2</v>
      </c>
      <c r="BN31" s="684"/>
      <c r="BO31" s="684"/>
      <c r="BP31" s="684"/>
      <c r="BQ31" s="686"/>
      <c r="BR31" s="683">
        <v>99.9</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15372</v>
      </c>
      <c r="CS31" s="634"/>
      <c r="CT31" s="634"/>
      <c r="CU31" s="634"/>
      <c r="CV31" s="634"/>
      <c r="CW31" s="634"/>
      <c r="CX31" s="634"/>
      <c r="CY31" s="635"/>
      <c r="CZ31" s="624">
        <v>0.3</v>
      </c>
      <c r="DA31" s="636"/>
      <c r="DB31" s="636"/>
      <c r="DC31" s="637"/>
      <c r="DD31" s="627">
        <v>15372</v>
      </c>
      <c r="DE31" s="634"/>
      <c r="DF31" s="634"/>
      <c r="DG31" s="634"/>
      <c r="DH31" s="634"/>
      <c r="DI31" s="634"/>
      <c r="DJ31" s="634"/>
      <c r="DK31" s="635"/>
      <c r="DL31" s="627">
        <v>15372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273695</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100</v>
      </c>
      <c r="BH32" s="634"/>
      <c r="BI32" s="634"/>
      <c r="BJ32" s="634"/>
      <c r="BK32" s="634"/>
      <c r="BL32" s="634"/>
      <c r="BM32" s="625">
        <v>99.3</v>
      </c>
      <c r="BN32" s="634"/>
      <c r="BO32" s="634"/>
      <c r="BP32" s="634"/>
      <c r="BQ32" s="657"/>
      <c r="BR32" s="687">
        <v>99.9</v>
      </c>
      <c r="BS32" s="634"/>
      <c r="BT32" s="634"/>
      <c r="BU32" s="634"/>
      <c r="BV32" s="634"/>
      <c r="BW32" s="634"/>
      <c r="BX32" s="625">
        <v>98.1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11127</v>
      </c>
      <c r="S33" s="622"/>
      <c r="T33" s="622"/>
      <c r="U33" s="622"/>
      <c r="V33" s="622"/>
      <c r="W33" s="622"/>
      <c r="X33" s="622"/>
      <c r="Y33" s="623"/>
      <c r="Z33" s="659">
        <v>0.2</v>
      </c>
      <c r="AA33" s="659"/>
      <c r="AB33" s="659"/>
      <c r="AC33" s="659"/>
      <c r="AD33" s="660">
        <v>494</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99.8</v>
      </c>
      <c r="BH33" s="606"/>
      <c r="BI33" s="606"/>
      <c r="BJ33" s="606"/>
      <c r="BK33" s="606"/>
      <c r="BL33" s="606"/>
      <c r="BM33" s="652">
        <v>98.8</v>
      </c>
      <c r="BN33" s="606"/>
      <c r="BO33" s="606"/>
      <c r="BP33" s="606"/>
      <c r="BQ33" s="669"/>
      <c r="BR33" s="682">
        <v>99.7</v>
      </c>
      <c r="BS33" s="606"/>
      <c r="BT33" s="606"/>
      <c r="BU33" s="606"/>
      <c r="BV33" s="606"/>
      <c r="BW33" s="606"/>
      <c r="BX33" s="652">
        <v>97.5</v>
      </c>
      <c r="BY33" s="606"/>
      <c r="BZ33" s="606"/>
      <c r="CA33" s="606"/>
      <c r="CB33" s="669"/>
      <c r="CD33" s="618" t="s">
        <v>308</v>
      </c>
      <c r="CE33" s="619"/>
      <c r="CF33" s="619"/>
      <c r="CG33" s="619"/>
      <c r="CH33" s="619"/>
      <c r="CI33" s="619"/>
      <c r="CJ33" s="619"/>
      <c r="CK33" s="619"/>
      <c r="CL33" s="619"/>
      <c r="CM33" s="619"/>
      <c r="CN33" s="619"/>
      <c r="CO33" s="619"/>
      <c r="CP33" s="619"/>
      <c r="CQ33" s="620"/>
      <c r="CR33" s="621">
        <v>2549833</v>
      </c>
      <c r="CS33" s="634"/>
      <c r="CT33" s="634"/>
      <c r="CU33" s="634"/>
      <c r="CV33" s="634"/>
      <c r="CW33" s="634"/>
      <c r="CX33" s="634"/>
      <c r="CY33" s="635"/>
      <c r="CZ33" s="624">
        <v>54.3</v>
      </c>
      <c r="DA33" s="636"/>
      <c r="DB33" s="636"/>
      <c r="DC33" s="637"/>
      <c r="DD33" s="627">
        <v>2019140</v>
      </c>
      <c r="DE33" s="634"/>
      <c r="DF33" s="634"/>
      <c r="DG33" s="634"/>
      <c r="DH33" s="634"/>
      <c r="DI33" s="634"/>
      <c r="DJ33" s="634"/>
      <c r="DK33" s="635"/>
      <c r="DL33" s="627">
        <v>1259853</v>
      </c>
      <c r="DM33" s="634"/>
      <c r="DN33" s="634"/>
      <c r="DO33" s="634"/>
      <c r="DP33" s="634"/>
      <c r="DQ33" s="634"/>
      <c r="DR33" s="634"/>
      <c r="DS33" s="634"/>
      <c r="DT33" s="634"/>
      <c r="DU33" s="634"/>
      <c r="DV33" s="635"/>
      <c r="DW33" s="624">
        <v>45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132092</v>
      </c>
      <c r="S34" s="622"/>
      <c r="T34" s="622"/>
      <c r="U34" s="622"/>
      <c r="V34" s="622"/>
      <c r="W34" s="622"/>
      <c r="X34" s="622"/>
      <c r="Y34" s="623"/>
      <c r="Z34" s="659">
        <v>2.6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670828</v>
      </c>
      <c r="CS34" s="622"/>
      <c r="CT34" s="622"/>
      <c r="CU34" s="622"/>
      <c r="CV34" s="622"/>
      <c r="CW34" s="622"/>
      <c r="CX34" s="622"/>
      <c r="CY34" s="623"/>
      <c r="CZ34" s="624">
        <v>14.3</v>
      </c>
      <c r="DA34" s="636"/>
      <c r="DB34" s="636"/>
      <c r="DC34" s="637"/>
      <c r="DD34" s="627">
        <v>481102</v>
      </c>
      <c r="DE34" s="622"/>
      <c r="DF34" s="622"/>
      <c r="DG34" s="622"/>
      <c r="DH34" s="622"/>
      <c r="DI34" s="622"/>
      <c r="DJ34" s="622"/>
      <c r="DK34" s="623"/>
      <c r="DL34" s="627">
        <v>387954</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293848</v>
      </c>
      <c r="S35" s="622"/>
      <c r="T35" s="622"/>
      <c r="U35" s="622"/>
      <c r="V35" s="622"/>
      <c r="W35" s="622"/>
      <c r="X35" s="622"/>
      <c r="Y35" s="623"/>
      <c r="Z35" s="659">
        <v>5.9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140407</v>
      </c>
      <c r="CS35" s="634"/>
      <c r="CT35" s="634"/>
      <c r="CU35" s="634"/>
      <c r="CV35" s="634"/>
      <c r="CW35" s="634"/>
      <c r="CX35" s="634"/>
      <c r="CY35" s="635"/>
      <c r="CZ35" s="624">
        <v>3</v>
      </c>
      <c r="DA35" s="636"/>
      <c r="DB35" s="636"/>
      <c r="DC35" s="637"/>
      <c r="DD35" s="627">
        <v>82729</v>
      </c>
      <c r="DE35" s="634"/>
      <c r="DF35" s="634"/>
      <c r="DG35" s="634"/>
      <c r="DH35" s="634"/>
      <c r="DI35" s="634"/>
      <c r="DJ35" s="634"/>
      <c r="DK35" s="635"/>
      <c r="DL35" s="627">
        <v>82729</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306837</v>
      </c>
      <c r="S36" s="622"/>
      <c r="T36" s="622"/>
      <c r="U36" s="622"/>
      <c r="V36" s="622"/>
      <c r="W36" s="622"/>
      <c r="X36" s="622"/>
      <c r="Y36" s="623"/>
      <c r="Z36" s="659">
        <v>6.1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473732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811647</v>
      </c>
      <c r="CS36" s="622"/>
      <c r="CT36" s="622"/>
      <c r="CU36" s="622"/>
      <c r="CV36" s="622"/>
      <c r="CW36" s="622"/>
      <c r="CX36" s="622"/>
      <c r="CY36" s="623"/>
      <c r="CZ36" s="624">
        <v>17.3</v>
      </c>
      <c r="DA36" s="636"/>
      <c r="DB36" s="636"/>
      <c r="DC36" s="637"/>
      <c r="DD36" s="627">
        <v>614744</v>
      </c>
      <c r="DE36" s="622"/>
      <c r="DF36" s="622"/>
      <c r="DG36" s="622"/>
      <c r="DH36" s="622"/>
      <c r="DI36" s="622"/>
      <c r="DJ36" s="622"/>
      <c r="DK36" s="623"/>
      <c r="DL36" s="627">
        <v>450379</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66288</v>
      </c>
      <c r="S37" s="622"/>
      <c r="T37" s="622"/>
      <c r="U37" s="622"/>
      <c r="V37" s="622"/>
      <c r="W37" s="622"/>
      <c r="X37" s="622"/>
      <c r="Y37" s="623"/>
      <c r="Z37" s="659">
        <v>1.3</v>
      </c>
      <c r="AA37" s="659"/>
      <c r="AB37" s="659"/>
      <c r="AC37" s="659"/>
      <c r="AD37" s="660">
        <v>629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121159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t="s">
        <v>122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309954</v>
      </c>
      <c r="CS37" s="634"/>
      <c r="CT37" s="634"/>
      <c r="CU37" s="634"/>
      <c r="CV37" s="634"/>
      <c r="CW37" s="634"/>
      <c r="CX37" s="634"/>
      <c r="CY37" s="635"/>
      <c r="CZ37" s="624">
        <v>6.6</v>
      </c>
      <c r="DA37" s="636"/>
      <c r="DB37" s="636"/>
      <c r="DC37" s="637"/>
      <c r="DD37" s="627">
        <v>275844</v>
      </c>
      <c r="DE37" s="634"/>
      <c r="DF37" s="634"/>
      <c r="DG37" s="634"/>
      <c r="DH37" s="634"/>
      <c r="DI37" s="634"/>
      <c r="DJ37" s="634"/>
      <c r="DK37" s="635"/>
      <c r="DL37" s="627">
        <v>275844</v>
      </c>
      <c r="DM37" s="634"/>
      <c r="DN37" s="634"/>
      <c r="DO37" s="634"/>
      <c r="DP37" s="634"/>
      <c r="DQ37" s="634"/>
      <c r="DR37" s="634"/>
      <c r="DS37" s="634"/>
      <c r="DT37" s="634"/>
      <c r="DU37" s="634"/>
      <c r="DV37" s="635"/>
      <c r="DW37" s="624">
        <v>9.8000000000000007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329400</v>
      </c>
      <c r="S38" s="622"/>
      <c r="T38" s="622"/>
      <c r="U38" s="622"/>
      <c r="V38" s="622"/>
      <c r="W38" s="622"/>
      <c r="X38" s="622"/>
      <c r="Y38" s="623"/>
      <c r="Z38" s="659">
        <v>6.6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70685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596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403047</v>
      </c>
      <c r="CS38" s="622"/>
      <c r="CT38" s="622"/>
      <c r="CU38" s="622"/>
      <c r="CV38" s="622"/>
      <c r="CW38" s="622"/>
      <c r="CX38" s="622"/>
      <c r="CY38" s="623"/>
      <c r="CZ38" s="624">
        <v>8.6</v>
      </c>
      <c r="DA38" s="636"/>
      <c r="DB38" s="636"/>
      <c r="DC38" s="637"/>
      <c r="DD38" s="627">
        <v>378210</v>
      </c>
      <c r="DE38" s="622"/>
      <c r="DF38" s="622"/>
      <c r="DG38" s="622"/>
      <c r="DH38" s="622"/>
      <c r="DI38" s="622"/>
      <c r="DJ38" s="622"/>
      <c r="DK38" s="623"/>
      <c r="DL38" s="627">
        <v>338791</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934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515680</v>
      </c>
      <c r="CS39" s="634"/>
      <c r="CT39" s="634"/>
      <c r="CU39" s="634"/>
      <c r="CV39" s="634"/>
      <c r="CW39" s="634"/>
      <c r="CX39" s="634"/>
      <c r="CY39" s="635"/>
      <c r="CZ39" s="624">
        <v>11</v>
      </c>
      <c r="DA39" s="636"/>
      <c r="DB39" s="636"/>
      <c r="DC39" s="637"/>
      <c r="DD39" s="627">
        <v>458131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10800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t="s">
        <v>122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8224</v>
      </c>
      <c r="CS40" s="622"/>
      <c r="CT40" s="622"/>
      <c r="CU40" s="622"/>
      <c r="CV40" s="622"/>
      <c r="CW40" s="622"/>
      <c r="CX40" s="622"/>
      <c r="CY40" s="623"/>
      <c r="CZ40" s="624">
        <v>0.2</v>
      </c>
      <c r="DA40" s="636"/>
      <c r="DB40" s="636"/>
      <c r="DC40" s="637"/>
      <c r="DD40" s="627">
        <v>4224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5018244</v>
      </c>
      <c r="S41" s="646"/>
      <c r="T41" s="646"/>
      <c r="U41" s="646"/>
      <c r="V41" s="646"/>
      <c r="W41" s="646"/>
      <c r="X41" s="646"/>
      <c r="Y41" s="649"/>
      <c r="Z41" s="650">
        <v>100</v>
      </c>
      <c r="AA41" s="650"/>
      <c r="AB41" s="650"/>
      <c r="AC41" s="650"/>
      <c r="AD41" s="651">
        <v>2791098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61864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220024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t="s">
        <v>122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468433</v>
      </c>
      <c r="CS42" s="634"/>
      <c r="CT42" s="634"/>
      <c r="CU42" s="634"/>
      <c r="CV42" s="634"/>
      <c r="CW42" s="634"/>
      <c r="CX42" s="634"/>
      <c r="CY42" s="635"/>
      <c r="CZ42" s="624">
        <v>10</v>
      </c>
      <c r="DA42" s="636"/>
      <c r="DB42" s="636"/>
      <c r="DC42" s="637"/>
      <c r="DD42" s="627">
        <v>102323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12354</v>
      </c>
      <c r="CS43" s="634"/>
      <c r="CT43" s="634"/>
      <c r="CU43" s="634"/>
      <c r="CV43" s="634"/>
      <c r="CW43" s="634"/>
      <c r="CX43" s="634"/>
      <c r="CY43" s="635"/>
      <c r="CZ43" s="624">
        <v>0.3</v>
      </c>
      <c r="DA43" s="636"/>
      <c r="DB43" s="636"/>
      <c r="DC43" s="637"/>
      <c r="DD43" s="627">
        <v>12354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461154</v>
      </c>
      <c r="CS44" s="622"/>
      <c r="CT44" s="622"/>
      <c r="CU44" s="622"/>
      <c r="CV44" s="622"/>
      <c r="CW44" s="622"/>
      <c r="CX44" s="622"/>
      <c r="CY44" s="623"/>
      <c r="CZ44" s="624">
        <v>9.8000000000000007</v>
      </c>
      <c r="DA44" s="625"/>
      <c r="DB44" s="625"/>
      <c r="DC44" s="626"/>
      <c r="DD44" s="627">
        <v>102044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96557</v>
      </c>
      <c r="CS45" s="634"/>
      <c r="CT45" s="634"/>
      <c r="CU45" s="634"/>
      <c r="CV45" s="634"/>
      <c r="CW45" s="634"/>
      <c r="CX45" s="634"/>
      <c r="CY45" s="635"/>
      <c r="CZ45" s="624">
        <v>2.1</v>
      </c>
      <c r="DA45" s="636"/>
      <c r="DB45" s="636"/>
      <c r="DC45" s="637"/>
      <c r="DD45" s="627">
        <v>15698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361997</v>
      </c>
      <c r="CS46" s="622"/>
      <c r="CT46" s="622"/>
      <c r="CU46" s="622"/>
      <c r="CV46" s="622"/>
      <c r="CW46" s="622"/>
      <c r="CX46" s="622"/>
      <c r="CY46" s="623"/>
      <c r="CZ46" s="624">
        <v>7.7</v>
      </c>
      <c r="DA46" s="625"/>
      <c r="DB46" s="625"/>
      <c r="DC46" s="626"/>
      <c r="DD46" s="627">
        <v>83746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7279</v>
      </c>
      <c r="CS47" s="634"/>
      <c r="CT47" s="634"/>
      <c r="CU47" s="634"/>
      <c r="CV47" s="634"/>
      <c r="CW47" s="634"/>
      <c r="CX47" s="634"/>
      <c r="CY47" s="635"/>
      <c r="CZ47" s="624">
        <v>0.2</v>
      </c>
      <c r="DA47" s="636"/>
      <c r="DB47" s="636"/>
      <c r="DC47" s="637"/>
      <c r="DD47" s="627">
        <v>279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4699758</v>
      </c>
      <c r="CS49" s="606"/>
      <c r="CT49" s="606"/>
      <c r="CU49" s="606"/>
      <c r="CV49" s="606"/>
      <c r="CW49" s="606"/>
      <c r="CX49" s="606"/>
      <c r="CY49" s="607"/>
      <c r="CZ49" s="608">
        <v>100</v>
      </c>
      <c r="DA49" s="609"/>
      <c r="DB49" s="609"/>
      <c r="DC49" s="610"/>
      <c r="DD49" s="611">
        <v>3458181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yNtw/7TcSk+sCbXCPxm+bouN7nj7hCJvmFeHTBiV4FcLTsPzzvxppLNhAtJAw+QX9QepdlCb8q2MHBYGEpxQA==" saltValue="rm2HXb6TkOP7VECEes1z6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5018</v>
      </c>
      <c r="R7" s="1103"/>
      <c r="S7" s="1103"/>
      <c r="T7" s="1103"/>
      <c r="U7" s="1103"/>
      <c r="V7" s="1103">
        <v>4670</v>
      </c>
      <c r="W7" s="1103"/>
      <c r="X7" s="1103"/>
      <c r="Y7" s="1103"/>
      <c r="Z7" s="1103"/>
      <c r="AA7" s="1103">
        <v>318</v>
      </c>
      <c r="AB7" s="1103"/>
      <c r="AC7" s="1103"/>
      <c r="AD7" s="1103"/>
      <c r="AE7" s="1104"/>
      <c r="AF7" s="1105">
        <v>284</v>
      </c>
      <c r="AG7" s="1106"/>
      <c r="AH7" s="1106"/>
      <c r="AI7" s="1106"/>
      <c r="AJ7" s="1107"/>
      <c r="AK7" s="1108">
        <v>294</v>
      </c>
      <c r="AL7" s="1109"/>
      <c r="AM7" s="1109"/>
      <c r="AN7" s="1109"/>
      <c r="AO7" s="1109"/>
      <c r="AP7" s="1109">
        <v>3585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-8</v>
      </c>
      <c r="CI7" s="1097"/>
      <c r="CJ7" s="1097"/>
      <c r="CK7" s="1097"/>
      <c r="CL7" s="1098"/>
      <c r="CM7" s="1096">
        <v>3</v>
      </c>
      <c r="CN7" s="1097"/>
      <c r="CO7" s="1097"/>
      <c r="CP7" s="1097"/>
      <c r="CQ7" s="1098"/>
      <c r="CR7" s="1096">
        <v>36</v>
      </c>
      <c r="CS7" s="1097"/>
      <c r="CT7" s="1097"/>
      <c r="CU7" s="1097"/>
      <c r="CV7" s="1098"/>
      <c r="CW7" s="1096" t="s">
        <v>549</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5018</v>
      </c>
      <c r="R23" s="1061"/>
      <c r="S23" s="1061"/>
      <c r="T23" s="1061"/>
      <c r="U23" s="1061"/>
      <c r="V23" s="1061">
        <v>4670</v>
      </c>
      <c r="W23" s="1061"/>
      <c r="X23" s="1061"/>
      <c r="Y23" s="1061"/>
      <c r="Z23" s="1061"/>
      <c r="AA23" s="1061">
        <v>318</v>
      </c>
      <c r="AB23" s="1061"/>
      <c r="AC23" s="1061"/>
      <c r="AD23" s="1061"/>
      <c r="AE23" s="1068"/>
      <c r="AF23" s="1069">
        <v>284</v>
      </c>
      <c r="AG23" s="1061"/>
      <c r="AH23" s="1061"/>
      <c r="AI23" s="1061"/>
      <c r="AJ23" s="1070"/>
      <c r="AK23" s="1071"/>
      <c r="AL23" s="1072"/>
      <c r="AM23" s="1072"/>
      <c r="AN23" s="1072"/>
      <c r="AO23" s="1072"/>
      <c r="AP23" s="1061">
        <v>3585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248</v>
      </c>
      <c r="R28" s="1051"/>
      <c r="S28" s="1051"/>
      <c r="T28" s="1051"/>
      <c r="U28" s="1051"/>
      <c r="V28" s="1051">
        <v>231</v>
      </c>
      <c r="W28" s="1051"/>
      <c r="X28" s="1051"/>
      <c r="Y28" s="1051"/>
      <c r="Z28" s="1051"/>
      <c r="AA28" s="1051">
        <v>17</v>
      </c>
      <c r="AB28" s="1051"/>
      <c r="AC28" s="1051"/>
      <c r="AD28" s="1051"/>
      <c r="AE28" s="1052"/>
      <c r="AF28" s="1053">
        <v>17</v>
      </c>
      <c r="AG28" s="1051"/>
      <c r="AH28" s="1051"/>
      <c r="AI28" s="1051"/>
      <c r="AJ28" s="1054"/>
      <c r="AK28" s="1042">
        <v>62</v>
      </c>
      <c r="AL28" s="1043"/>
      <c r="AM28" s="1043"/>
      <c r="AN28" s="1043"/>
      <c r="AO28" s="1043"/>
      <c r="AP28" s="1043">
        <v>119</v>
      </c>
      <c r="AQ28" s="1043"/>
      <c r="AR28" s="1043"/>
      <c r="AS28" s="1043"/>
      <c r="AT28" s="1043"/>
      <c r="AU28" s="1043">
        <v>40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836</v>
      </c>
      <c r="R29" s="1039"/>
      <c r="S29" s="1039"/>
      <c r="T29" s="1039"/>
      <c r="U29" s="1039"/>
      <c r="V29" s="1039">
        <v>777</v>
      </c>
      <c r="W29" s="1039"/>
      <c r="X29" s="1039"/>
      <c r="Y29" s="1039"/>
      <c r="Z29" s="1039"/>
      <c r="AA29" s="1039">
        <v>59</v>
      </c>
      <c r="AB29" s="1039"/>
      <c r="AC29" s="1039"/>
      <c r="AD29" s="1039"/>
      <c r="AE29" s="1040"/>
      <c r="AF29" s="1035">
        <v>59</v>
      </c>
      <c r="AG29" s="1036"/>
      <c r="AH29" s="1036"/>
      <c r="AI29" s="1036"/>
      <c r="AJ29" s="1037"/>
      <c r="AK29" s="980">
        <v>140</v>
      </c>
      <c r="AL29" s="971"/>
      <c r="AM29" s="971"/>
      <c r="AN29" s="971"/>
      <c r="AO29" s="971"/>
      <c r="AP29" s="971" t="s">
        <v>549</v>
      </c>
      <c r="AQ29" s="971"/>
      <c r="AR29" s="971"/>
      <c r="AS29" s="971"/>
      <c r="AT29" s="971"/>
      <c r="AU29" s="971" t="s">
        <v>549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v>
      </c>
      <c r="R30" s="1039"/>
      <c r="S30" s="1039"/>
      <c r="T30" s="1039"/>
      <c r="U30" s="1039"/>
      <c r="V30" s="1039">
        <v>2</v>
      </c>
      <c r="W30" s="1039"/>
      <c r="X30" s="1039"/>
      <c r="Y30" s="1039"/>
      <c r="Z30" s="1039"/>
      <c r="AA30" s="1039" t="s">
        <v>549</v>
      </c>
      <c r="AB30" s="1039"/>
      <c r="AC30" s="1039"/>
      <c r="AD30" s="1039"/>
      <c r="AE30" s="1040"/>
      <c r="AF30" s="1035" t="s">
        <v>122</v>
      </c>
      <c r="AG30" s="1036"/>
      <c r="AH30" s="1036"/>
      <c r="AI30" s="1036"/>
      <c r="AJ30" s="1037"/>
      <c r="AK30" s="980" t="s">
        <v>549</v>
      </c>
      <c r="AL30" s="971"/>
      <c r="AM30" s="971"/>
      <c r="AN30" s="971"/>
      <c r="AO30" s="971"/>
      <c r="AP30" s="971" t="s">
        <v>549</v>
      </c>
      <c r="AQ30" s="971"/>
      <c r="AR30" s="971"/>
      <c r="AS30" s="971"/>
      <c r="AT30" s="971"/>
      <c r="AU30" s="971" t="s">
        <v>549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70</v>
      </c>
      <c r="R31" s="1039"/>
      <c r="S31" s="1039"/>
      <c r="T31" s="1039"/>
      <c r="U31" s="1039"/>
      <c r="V31" s="1039">
        <v>69</v>
      </c>
      <c r="W31" s="1039"/>
      <c r="X31" s="1039"/>
      <c r="Y31" s="1039"/>
      <c r="Z31" s="1039"/>
      <c r="AA31" s="1039">
        <v>1</v>
      </c>
      <c r="AB31" s="1039"/>
      <c r="AC31" s="1039"/>
      <c r="AD31" s="1039"/>
      <c r="AE31" s="1040"/>
      <c r="AF31" s="1035">
        <v>1</v>
      </c>
      <c r="AG31" s="1036"/>
      <c r="AH31" s="1036"/>
      <c r="AI31" s="1036"/>
      <c r="AJ31" s="1037"/>
      <c r="AK31" s="980">
        <v>27</v>
      </c>
      <c r="AL31" s="971"/>
      <c r="AM31" s="971"/>
      <c r="AN31" s="971"/>
      <c r="AO31" s="971"/>
      <c r="AP31" s="971" t="s">
        <v>549</v>
      </c>
      <c r="AQ31" s="971"/>
      <c r="AR31" s="971"/>
      <c r="AS31" s="971"/>
      <c r="AT31" s="971"/>
      <c r="AU31" s="971" t="s">
        <v>549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192</v>
      </c>
      <c r="R32" s="1039"/>
      <c r="S32" s="1039"/>
      <c r="T32" s="1039"/>
      <c r="U32" s="1039"/>
      <c r="V32" s="1039">
        <v>180</v>
      </c>
      <c r="W32" s="1039"/>
      <c r="X32" s="1039"/>
      <c r="Y32" s="1039"/>
      <c r="Z32" s="1039"/>
      <c r="AA32" s="1039">
        <v>12</v>
      </c>
      <c r="AB32" s="1039"/>
      <c r="AC32" s="1039"/>
      <c r="AD32" s="1039"/>
      <c r="AE32" s="1040"/>
      <c r="AF32" s="1035">
        <v>92</v>
      </c>
      <c r="AG32" s="1036"/>
      <c r="AH32" s="1036"/>
      <c r="AI32" s="1036"/>
      <c r="AJ32" s="1037"/>
      <c r="AK32" s="980">
        <v>66</v>
      </c>
      <c r="AL32" s="971"/>
      <c r="AM32" s="971"/>
      <c r="AN32" s="971"/>
      <c r="AO32" s="971"/>
      <c r="AP32" s="971">
        <v>307</v>
      </c>
      <c r="AQ32" s="971"/>
      <c r="AR32" s="971"/>
      <c r="AS32" s="971"/>
      <c r="AT32" s="971"/>
      <c r="AU32" s="971">
        <v>225</v>
      </c>
      <c r="AV32" s="971"/>
      <c r="AW32" s="971"/>
      <c r="AX32" s="971"/>
      <c r="AY32" s="971"/>
      <c r="AZ32" s="1041" t="s">
        <v>567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184</v>
      </c>
      <c r="R33" s="1039"/>
      <c r="S33" s="1039"/>
      <c r="T33" s="1039"/>
      <c r="U33" s="1039"/>
      <c r="V33" s="1039">
        <v>176</v>
      </c>
      <c r="W33" s="1039"/>
      <c r="X33" s="1039"/>
      <c r="Y33" s="1039"/>
      <c r="Z33" s="1039"/>
      <c r="AA33" s="1039">
        <v>8</v>
      </c>
      <c r="AB33" s="1039"/>
      <c r="AC33" s="1039"/>
      <c r="AD33" s="1039"/>
      <c r="AE33" s="1040"/>
      <c r="AF33" s="1035">
        <v>8</v>
      </c>
      <c r="AG33" s="1036"/>
      <c r="AH33" s="1036"/>
      <c r="AI33" s="1036"/>
      <c r="AJ33" s="1037"/>
      <c r="AK33" s="980">
        <v>97</v>
      </c>
      <c r="AL33" s="971"/>
      <c r="AM33" s="971"/>
      <c r="AN33" s="971"/>
      <c r="AO33" s="971"/>
      <c r="AP33" s="971">
        <v>882</v>
      </c>
      <c r="AQ33" s="971"/>
      <c r="AR33" s="971"/>
      <c r="AS33" s="971"/>
      <c r="AT33" s="971"/>
      <c r="AU33" s="971">
        <v>875</v>
      </c>
      <c r="AV33" s="971"/>
      <c r="AW33" s="971"/>
      <c r="AX33" s="971"/>
      <c r="AY33" s="971"/>
      <c r="AZ33" s="1041" t="s">
        <v>567</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99</v>
      </c>
      <c r="R34" s="1039"/>
      <c r="S34" s="1039"/>
      <c r="T34" s="1039"/>
      <c r="U34" s="1039"/>
      <c r="V34" s="1039">
        <v>96</v>
      </c>
      <c r="W34" s="1039"/>
      <c r="X34" s="1039"/>
      <c r="Y34" s="1039"/>
      <c r="Z34" s="1039"/>
      <c r="AA34" s="1039">
        <v>4</v>
      </c>
      <c r="AB34" s="1039"/>
      <c r="AC34" s="1039"/>
      <c r="AD34" s="1039"/>
      <c r="AE34" s="1040"/>
      <c r="AF34" s="1035">
        <v>4</v>
      </c>
      <c r="AG34" s="1036"/>
      <c r="AH34" s="1036"/>
      <c r="AI34" s="1036"/>
      <c r="AJ34" s="1037"/>
      <c r="AK34" s="980">
        <v>24</v>
      </c>
      <c r="AL34" s="971"/>
      <c r="AM34" s="971"/>
      <c r="AN34" s="971"/>
      <c r="AO34" s="971"/>
      <c r="AP34" s="971">
        <v>122</v>
      </c>
      <c r="AQ34" s="971"/>
      <c r="AR34" s="971"/>
      <c r="AS34" s="971"/>
      <c r="AT34" s="971"/>
      <c r="AU34" s="971">
        <v>122</v>
      </c>
      <c r="AV34" s="971"/>
      <c r="AW34" s="971"/>
      <c r="AX34" s="971"/>
      <c r="AY34" s="971"/>
      <c r="AZ34" s="1041" t="s">
        <v>567</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181</v>
      </c>
      <c r="AG63" s="959"/>
      <c r="AH63" s="959"/>
      <c r="AI63" s="959"/>
      <c r="AJ63" s="1022"/>
      <c r="AK63" s="1023"/>
      <c r="AL63" s="963"/>
      <c r="AM63" s="963"/>
      <c r="AN63" s="963"/>
      <c r="AO63" s="963"/>
      <c r="AP63" s="959">
        <v>1430</v>
      </c>
      <c r="AQ63" s="959"/>
      <c r="AR63" s="959"/>
      <c r="AS63" s="959"/>
      <c r="AT63" s="959"/>
      <c r="AU63" s="959">
        <v>1262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3452</v>
      </c>
      <c r="R68" s="982"/>
      <c r="S68" s="982"/>
      <c r="T68" s="982"/>
      <c r="U68" s="982"/>
      <c r="V68" s="982">
        <v>3055</v>
      </c>
      <c r="W68" s="982"/>
      <c r="X68" s="982"/>
      <c r="Y68" s="982"/>
      <c r="Z68" s="982"/>
      <c r="AA68" s="982">
        <v>396</v>
      </c>
      <c r="AB68" s="982"/>
      <c r="AC68" s="982"/>
      <c r="AD68" s="982"/>
      <c r="AE68" s="982"/>
      <c r="AF68" s="982">
        <v>252</v>
      </c>
      <c r="AG68" s="982"/>
      <c r="AH68" s="982"/>
      <c r="AI68" s="982"/>
      <c r="AJ68" s="982"/>
      <c r="AK68" s="982">
        <v>122</v>
      </c>
      <c r="AL68" s="982"/>
      <c r="AM68" s="982"/>
      <c r="AN68" s="982"/>
      <c r="AO68" s="982"/>
      <c r="AP68" s="982">
        <v>635</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168</v>
      </c>
      <c r="R69" s="971"/>
      <c r="S69" s="971"/>
      <c r="T69" s="971"/>
      <c r="U69" s="971"/>
      <c r="V69" s="971">
        <v>159</v>
      </c>
      <c r="W69" s="971"/>
      <c r="X69" s="971"/>
      <c r="Y69" s="971"/>
      <c r="Z69" s="971"/>
      <c r="AA69" s="971">
        <v>9</v>
      </c>
      <c r="AB69" s="971"/>
      <c r="AC69" s="971"/>
      <c r="AD69" s="971"/>
      <c r="AE69" s="971"/>
      <c r="AF69" s="971">
        <v>9</v>
      </c>
      <c r="AG69" s="971"/>
      <c r="AH69" s="971"/>
      <c r="AI69" s="971"/>
      <c r="AJ69" s="971"/>
      <c r="AK69" s="971">
        <v>14</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2522</v>
      </c>
      <c r="R70" s="971"/>
      <c r="S70" s="971"/>
      <c r="T70" s="971"/>
      <c r="U70" s="971"/>
      <c r="V70" s="971">
        <v>2259</v>
      </c>
      <c r="W70" s="971"/>
      <c r="X70" s="971"/>
      <c r="Y70" s="971"/>
      <c r="Z70" s="971"/>
      <c r="AA70" s="971">
        <v>262</v>
      </c>
      <c r="AB70" s="971"/>
      <c r="AC70" s="971"/>
      <c r="AD70" s="971"/>
      <c r="AE70" s="971"/>
      <c r="AF70" s="971">
        <v>262</v>
      </c>
      <c r="AG70" s="971"/>
      <c r="AH70" s="971"/>
      <c r="AI70" s="971"/>
      <c r="AJ70" s="971"/>
      <c r="AK70" s="971">
        <v>268</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406</v>
      </c>
      <c r="R71" s="971"/>
      <c r="S71" s="971"/>
      <c r="T71" s="971"/>
      <c r="U71" s="971"/>
      <c r="V71" s="971">
        <v>324</v>
      </c>
      <c r="W71" s="971"/>
      <c r="X71" s="971"/>
      <c r="Y71" s="971"/>
      <c r="Z71" s="971"/>
      <c r="AA71" s="971">
        <v>82</v>
      </c>
      <c r="AB71" s="971"/>
      <c r="AC71" s="971"/>
      <c r="AD71" s="971"/>
      <c r="AE71" s="971"/>
      <c r="AF71" s="971">
        <v>82</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161934</v>
      </c>
      <c r="R72" s="971"/>
      <c r="S72" s="971"/>
      <c r="T72" s="971"/>
      <c r="U72" s="971"/>
      <c r="V72" s="971">
        <v>158460</v>
      </c>
      <c r="W72" s="971"/>
      <c r="X72" s="971"/>
      <c r="Y72" s="971"/>
      <c r="Z72" s="971"/>
      <c r="AA72" s="971">
        <v>3473</v>
      </c>
      <c r="AB72" s="971"/>
      <c r="AC72" s="971"/>
      <c r="AD72" s="971"/>
      <c r="AE72" s="971"/>
      <c r="AF72" s="971">
        <v>3473</v>
      </c>
      <c r="AG72" s="971"/>
      <c r="AH72" s="971"/>
      <c r="AI72" s="971"/>
      <c r="AJ72" s="971"/>
      <c r="AK72" s="971">
        <v>1726</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1103</v>
      </c>
      <c r="R73" s="971"/>
      <c r="S73" s="971"/>
      <c r="T73" s="971"/>
      <c r="U73" s="971"/>
      <c r="V73" s="971">
        <v>1100</v>
      </c>
      <c r="W73" s="971"/>
      <c r="X73" s="971"/>
      <c r="Y73" s="971"/>
      <c r="Z73" s="971"/>
      <c r="AA73" s="971">
        <v>3</v>
      </c>
      <c r="AB73" s="971"/>
      <c r="AC73" s="971"/>
      <c r="AD73" s="971"/>
      <c r="AE73" s="971"/>
      <c r="AF73" s="971">
        <v>3</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83</v>
      </c>
      <c r="R74" s="971"/>
      <c r="S74" s="971"/>
      <c r="T74" s="971"/>
      <c r="U74" s="971"/>
      <c r="V74" s="971">
        <v>69</v>
      </c>
      <c r="W74" s="971"/>
      <c r="X74" s="971"/>
      <c r="Y74" s="971"/>
      <c r="Z74" s="971"/>
      <c r="AA74" s="971">
        <v>14</v>
      </c>
      <c r="AB74" s="971"/>
      <c r="AC74" s="971"/>
      <c r="AD74" s="971"/>
      <c r="AE74" s="971"/>
      <c r="AF74" s="971">
        <v>14</v>
      </c>
      <c r="AG74" s="971"/>
      <c r="AH74" s="971"/>
      <c r="AI74" s="971"/>
      <c r="AJ74" s="971"/>
      <c r="AK74" s="971" t="s">
        <v>549</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6431</v>
      </c>
      <c r="R75" s="979"/>
      <c r="S75" s="979"/>
      <c r="T75" s="979"/>
      <c r="U75" s="980"/>
      <c r="V75" s="981">
        <v>6234</v>
      </c>
      <c r="W75" s="979"/>
      <c r="X75" s="979"/>
      <c r="Y75" s="979"/>
      <c r="Z75" s="980"/>
      <c r="AA75" s="981">
        <v>197</v>
      </c>
      <c r="AB75" s="979"/>
      <c r="AC75" s="979"/>
      <c r="AD75" s="979"/>
      <c r="AE75" s="980"/>
      <c r="AF75" s="981">
        <v>197</v>
      </c>
      <c r="AG75" s="979"/>
      <c r="AH75" s="979"/>
      <c r="AI75" s="979"/>
      <c r="AJ75" s="980"/>
      <c r="AK75" s="981" t="s">
        <v>549</v>
      </c>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25</v>
      </c>
      <c r="R76" s="979"/>
      <c r="S76" s="979"/>
      <c r="T76" s="979"/>
      <c r="U76" s="980"/>
      <c r="V76" s="981">
        <v>19</v>
      </c>
      <c r="W76" s="979"/>
      <c r="X76" s="979"/>
      <c r="Y76" s="979"/>
      <c r="Z76" s="980"/>
      <c r="AA76" s="981">
        <v>6</v>
      </c>
      <c r="AB76" s="979"/>
      <c r="AC76" s="979"/>
      <c r="AD76" s="979"/>
      <c r="AE76" s="980"/>
      <c r="AF76" s="981">
        <v>6</v>
      </c>
      <c r="AG76" s="979"/>
      <c r="AH76" s="979"/>
      <c r="AI76" s="979"/>
      <c r="AJ76" s="980"/>
      <c r="AK76" s="981">
        <v>7</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4298</v>
      </c>
      <c r="AG88" s="959"/>
      <c r="AH88" s="959"/>
      <c r="AI88" s="959"/>
      <c r="AJ88" s="959"/>
      <c r="AK88" s="963"/>
      <c r="AL88" s="963"/>
      <c r="AM88" s="963"/>
      <c r="AN88" s="963"/>
      <c r="AO88" s="963"/>
      <c r="AP88" s="959">
        <v>635</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456506</v>
      </c>
      <c r="AB110" s="889"/>
      <c r="AC110" s="889"/>
      <c r="AD110" s="889"/>
      <c r="AE110" s="890"/>
      <c r="AF110" s="891">
        <v>462773</v>
      </c>
      <c r="AG110" s="889"/>
      <c r="AH110" s="889"/>
      <c r="AI110" s="889"/>
      <c r="AJ110" s="890"/>
      <c r="AK110" s="891">
        <v>455299</v>
      </c>
      <c r="AL110" s="889"/>
      <c r="AM110" s="889"/>
      <c r="AN110" s="889"/>
      <c r="AO110" s="890"/>
      <c r="AP110" s="892">
        <v>19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3912892</v>
      </c>
      <c r="BR110" s="842"/>
      <c r="BS110" s="842"/>
      <c r="BT110" s="842"/>
      <c r="BU110" s="842"/>
      <c r="BV110" s="842">
        <v>3695217</v>
      </c>
      <c r="BW110" s="842"/>
      <c r="BX110" s="842"/>
      <c r="BY110" s="842"/>
      <c r="BZ110" s="842"/>
      <c r="CA110" s="842">
        <v>3584690</v>
      </c>
      <c r="CB110" s="842"/>
      <c r="CC110" s="842"/>
      <c r="CD110" s="842"/>
      <c r="CE110" s="842"/>
      <c r="CF110" s="866">
        <v>149.5</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23161</v>
      </c>
      <c r="BR111" s="817"/>
      <c r="BS111" s="817"/>
      <c r="BT111" s="817"/>
      <c r="BU111" s="817"/>
      <c r="BV111" s="817">
        <v>18448</v>
      </c>
      <c r="BW111" s="817"/>
      <c r="BX111" s="817"/>
      <c r="BY111" s="817"/>
      <c r="BZ111" s="817"/>
      <c r="CA111" s="817">
        <v>13775</v>
      </c>
      <c r="CB111" s="817"/>
      <c r="CC111" s="817"/>
      <c r="CD111" s="817"/>
      <c r="CE111" s="817"/>
      <c r="CF111" s="875">
        <v>0.6</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1403652</v>
      </c>
      <c r="BR112" s="817"/>
      <c r="BS112" s="817"/>
      <c r="BT112" s="817"/>
      <c r="BU112" s="817"/>
      <c r="BV112" s="817">
        <v>1320652</v>
      </c>
      <c r="BW112" s="817"/>
      <c r="BX112" s="817"/>
      <c r="BY112" s="817"/>
      <c r="BZ112" s="817"/>
      <c r="CA112" s="817">
        <v>1262130</v>
      </c>
      <c r="CB112" s="817"/>
      <c r="CC112" s="817"/>
      <c r="CD112" s="817"/>
      <c r="CE112" s="817"/>
      <c r="CF112" s="875">
        <v>52.6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174996</v>
      </c>
      <c r="AB113" s="919"/>
      <c r="AC113" s="919"/>
      <c r="AD113" s="919"/>
      <c r="AE113" s="920"/>
      <c r="AF113" s="921">
        <v>171762</v>
      </c>
      <c r="AG113" s="919"/>
      <c r="AH113" s="919"/>
      <c r="AI113" s="919"/>
      <c r="AJ113" s="920"/>
      <c r="AK113" s="921">
        <v>158543</v>
      </c>
      <c r="AL113" s="919"/>
      <c r="AM113" s="919"/>
      <c r="AN113" s="919"/>
      <c r="AO113" s="920"/>
      <c r="AP113" s="922">
        <v>6.6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6144</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6144</v>
      </c>
      <c r="AB114" s="780"/>
      <c r="AC114" s="780"/>
      <c r="AD114" s="780"/>
      <c r="AE114" s="781"/>
      <c r="AF114" s="782">
        <v>7504</v>
      </c>
      <c r="AG114" s="780"/>
      <c r="AH114" s="780"/>
      <c r="AI114" s="780"/>
      <c r="AJ114" s="781"/>
      <c r="AK114" s="782">
        <v>7460</v>
      </c>
      <c r="AL114" s="780"/>
      <c r="AM114" s="780"/>
      <c r="AN114" s="780"/>
      <c r="AO114" s="781"/>
      <c r="AP114" s="824">
        <v>0.3</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321548</v>
      </c>
      <c r="BR114" s="817"/>
      <c r="BS114" s="817"/>
      <c r="BT114" s="817"/>
      <c r="BU114" s="817"/>
      <c r="BV114" s="817">
        <v>318883</v>
      </c>
      <c r="BW114" s="817"/>
      <c r="BX114" s="817"/>
      <c r="BY114" s="817"/>
      <c r="BZ114" s="817"/>
      <c r="CA114" s="817">
        <v>321917</v>
      </c>
      <c r="CB114" s="817"/>
      <c r="CC114" s="817"/>
      <c r="CD114" s="817"/>
      <c r="CE114" s="817"/>
      <c r="CF114" s="875">
        <v>13.4</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6320</v>
      </c>
      <c r="AB115" s="919"/>
      <c r="AC115" s="919"/>
      <c r="AD115" s="919"/>
      <c r="AE115" s="920"/>
      <c r="AF115" s="921">
        <v>5558</v>
      </c>
      <c r="AG115" s="919"/>
      <c r="AH115" s="919"/>
      <c r="AI115" s="919"/>
      <c r="AJ115" s="920"/>
      <c r="AK115" s="921">
        <v>5418</v>
      </c>
      <c r="AL115" s="919"/>
      <c r="AM115" s="919"/>
      <c r="AN115" s="919"/>
      <c r="AO115" s="920"/>
      <c r="AP115" s="922">
        <v>0.2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643966</v>
      </c>
      <c r="AB117" s="903"/>
      <c r="AC117" s="903"/>
      <c r="AD117" s="903"/>
      <c r="AE117" s="904"/>
      <c r="AF117" s="905">
        <v>647597</v>
      </c>
      <c r="AG117" s="903"/>
      <c r="AH117" s="903"/>
      <c r="AI117" s="903"/>
      <c r="AJ117" s="904"/>
      <c r="AK117" s="905">
        <v>626720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5667397</v>
      </c>
      <c r="BR119" s="845"/>
      <c r="BS119" s="845"/>
      <c r="BT119" s="845"/>
      <c r="BU119" s="845"/>
      <c r="BV119" s="845">
        <v>5353200</v>
      </c>
      <c r="BW119" s="845"/>
      <c r="BX119" s="845"/>
      <c r="BY119" s="845"/>
      <c r="BZ119" s="845"/>
      <c r="CA119" s="845">
        <v>5182512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23161</v>
      </c>
      <c r="DH119" s="764"/>
      <c r="DI119" s="764"/>
      <c r="DJ119" s="764"/>
      <c r="DK119" s="765"/>
      <c r="DL119" s="766">
        <v>18448</v>
      </c>
      <c r="DM119" s="764"/>
      <c r="DN119" s="764"/>
      <c r="DO119" s="764"/>
      <c r="DP119" s="765"/>
      <c r="DQ119" s="766">
        <v>13775</v>
      </c>
      <c r="DR119" s="764"/>
      <c r="DS119" s="764"/>
      <c r="DT119" s="764"/>
      <c r="DU119" s="765"/>
      <c r="DV119" s="848">
        <v>0.6</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2207332</v>
      </c>
      <c r="BR120" s="842"/>
      <c r="BS120" s="842"/>
      <c r="BT120" s="842"/>
      <c r="BU120" s="842"/>
      <c r="BV120" s="842">
        <v>2668381</v>
      </c>
      <c r="BW120" s="842"/>
      <c r="BX120" s="842"/>
      <c r="BY120" s="842"/>
      <c r="BZ120" s="842"/>
      <c r="CA120" s="842">
        <v>2934587</v>
      </c>
      <c r="CB120" s="842"/>
      <c r="CC120" s="842"/>
      <c r="CD120" s="842"/>
      <c r="CE120" s="842"/>
      <c r="CF120" s="866">
        <v>122.4</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1005121</v>
      </c>
      <c r="DH120" s="842"/>
      <c r="DI120" s="842"/>
      <c r="DJ120" s="842"/>
      <c r="DK120" s="842"/>
      <c r="DL120" s="842">
        <v>945082</v>
      </c>
      <c r="DM120" s="842"/>
      <c r="DN120" s="842"/>
      <c r="DO120" s="842"/>
      <c r="DP120" s="842"/>
      <c r="DQ120" s="842">
        <v>875491</v>
      </c>
      <c r="DR120" s="842"/>
      <c r="DS120" s="842"/>
      <c r="DT120" s="842"/>
      <c r="DU120" s="842"/>
      <c r="DV120" s="843">
        <v>36.5</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37630</v>
      </c>
      <c r="BR121" s="817"/>
      <c r="BS121" s="817"/>
      <c r="BT121" s="817"/>
      <c r="BU121" s="817"/>
      <c r="BV121" s="817">
        <v>36302</v>
      </c>
      <c r="BW121" s="817"/>
      <c r="BX121" s="817"/>
      <c r="BY121" s="817"/>
      <c r="BZ121" s="817"/>
      <c r="CA121" s="817">
        <v>28631</v>
      </c>
      <c r="CB121" s="817"/>
      <c r="CC121" s="817"/>
      <c r="CD121" s="817"/>
      <c r="CE121" s="817"/>
      <c r="CF121" s="875">
        <v>1.2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256012</v>
      </c>
      <c r="DH121" s="817"/>
      <c r="DI121" s="817"/>
      <c r="DJ121" s="817"/>
      <c r="DK121" s="817"/>
      <c r="DL121" s="817">
        <v>224670</v>
      </c>
      <c r="DM121" s="817"/>
      <c r="DN121" s="817"/>
      <c r="DO121" s="817"/>
      <c r="DP121" s="817"/>
      <c r="DQ121" s="817">
        <v>224865</v>
      </c>
      <c r="DR121" s="817"/>
      <c r="DS121" s="817"/>
      <c r="DT121" s="817"/>
      <c r="DU121" s="817"/>
      <c r="DV121" s="794">
        <v>9.4</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3198021</v>
      </c>
      <c r="BR122" s="845"/>
      <c r="BS122" s="845"/>
      <c r="BT122" s="845"/>
      <c r="BU122" s="845"/>
      <c r="BV122" s="845">
        <v>3195041</v>
      </c>
      <c r="BW122" s="845"/>
      <c r="BX122" s="845"/>
      <c r="BY122" s="845"/>
      <c r="BZ122" s="845"/>
      <c r="CA122" s="845">
        <v>2842155</v>
      </c>
      <c r="CB122" s="845"/>
      <c r="CC122" s="845"/>
      <c r="CD122" s="845"/>
      <c r="CE122" s="845"/>
      <c r="CF122" s="846">
        <v>118.5</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85272</v>
      </c>
      <c r="DH122" s="817"/>
      <c r="DI122" s="817"/>
      <c r="DJ122" s="817"/>
      <c r="DK122" s="817"/>
      <c r="DL122" s="817">
        <v>101040</v>
      </c>
      <c r="DM122" s="817"/>
      <c r="DN122" s="817"/>
      <c r="DO122" s="817"/>
      <c r="DP122" s="817"/>
      <c r="DQ122" s="817">
        <v>122023</v>
      </c>
      <c r="DR122" s="817"/>
      <c r="DS122" s="817"/>
      <c r="DT122" s="817"/>
      <c r="DU122" s="817"/>
      <c r="DV122" s="794">
        <v>5.0999999999999996</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5442983</v>
      </c>
      <c r="BR123" s="833"/>
      <c r="BS123" s="833"/>
      <c r="BT123" s="833"/>
      <c r="BU123" s="833"/>
      <c r="BV123" s="833">
        <v>5899724</v>
      </c>
      <c r="BW123" s="833"/>
      <c r="BX123" s="833"/>
      <c r="BY123" s="833"/>
      <c r="BZ123" s="833"/>
      <c r="CA123" s="833">
        <v>5805373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v>57247</v>
      </c>
      <c r="DH123" s="780"/>
      <c r="DI123" s="780"/>
      <c r="DJ123" s="780"/>
      <c r="DK123" s="781"/>
      <c r="DL123" s="782">
        <v>49860</v>
      </c>
      <c r="DM123" s="780"/>
      <c r="DN123" s="780"/>
      <c r="DO123" s="780"/>
      <c r="DP123" s="781"/>
      <c r="DQ123" s="782">
        <v>39751</v>
      </c>
      <c r="DR123" s="780"/>
      <c r="DS123" s="780"/>
      <c r="DT123" s="780"/>
      <c r="DU123" s="781"/>
      <c r="DV123" s="824">
        <v>1.7</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688</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5632</v>
      </c>
      <c r="AB127" s="780"/>
      <c r="AC127" s="780"/>
      <c r="AD127" s="780"/>
      <c r="AE127" s="781"/>
      <c r="AF127" s="782">
        <v>5558</v>
      </c>
      <c r="AG127" s="780"/>
      <c r="AH127" s="780"/>
      <c r="AI127" s="780"/>
      <c r="AJ127" s="781"/>
      <c r="AK127" s="782">
        <v>5418</v>
      </c>
      <c r="AL127" s="780"/>
      <c r="AM127" s="780"/>
      <c r="AN127" s="780"/>
      <c r="AO127" s="781"/>
      <c r="AP127" s="824">
        <v>0.2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13606</v>
      </c>
      <c r="AB128" s="801"/>
      <c r="AC128" s="801"/>
      <c r="AD128" s="801"/>
      <c r="AE128" s="802"/>
      <c r="AF128" s="803">
        <v>13625</v>
      </c>
      <c r="AG128" s="801"/>
      <c r="AH128" s="801"/>
      <c r="AI128" s="801"/>
      <c r="AJ128" s="802"/>
      <c r="AK128" s="803">
        <v>12103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2889862</v>
      </c>
      <c r="AB129" s="780"/>
      <c r="AC129" s="780"/>
      <c r="AD129" s="780"/>
      <c r="AE129" s="781"/>
      <c r="AF129" s="782">
        <v>2799986</v>
      </c>
      <c r="AG129" s="780"/>
      <c r="AH129" s="780"/>
      <c r="AI129" s="780"/>
      <c r="AJ129" s="781"/>
      <c r="AK129" s="782">
        <v>2788867</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399833</v>
      </c>
      <c r="AB130" s="780"/>
      <c r="AC130" s="780"/>
      <c r="AD130" s="780"/>
      <c r="AE130" s="781"/>
      <c r="AF130" s="782">
        <v>398833</v>
      </c>
      <c r="AG130" s="780"/>
      <c r="AH130" s="780"/>
      <c r="AI130" s="780"/>
      <c r="AJ130" s="781"/>
      <c r="AK130" s="782">
        <v>391165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2490029</v>
      </c>
      <c r="AB131" s="764"/>
      <c r="AC131" s="764"/>
      <c r="AD131" s="764"/>
      <c r="AE131" s="765"/>
      <c r="AF131" s="766">
        <v>2401153</v>
      </c>
      <c r="AG131" s="764"/>
      <c r="AH131" s="764"/>
      <c r="AI131" s="764"/>
      <c r="AJ131" s="765"/>
      <c r="AK131" s="766">
        <v>2397702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9.258004626</v>
      </c>
      <c r="AB132" s="745"/>
      <c r="AC132" s="745"/>
      <c r="AD132" s="745"/>
      <c r="AE132" s="746"/>
      <c r="AF132" s="747">
        <v>9.7927537309999995</v>
      </c>
      <c r="AG132" s="745"/>
      <c r="AH132" s="745"/>
      <c r="AI132" s="745"/>
      <c r="AJ132" s="746"/>
      <c r="AK132" s="747">
        <v>9.3194233480000008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10.199999999999999</v>
      </c>
      <c r="AB133" s="724"/>
      <c r="AC133" s="724"/>
      <c r="AD133" s="724"/>
      <c r="AE133" s="725"/>
      <c r="AF133" s="723">
        <v>9.8000000000000007</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8zEP+p0uzxgfyHQ6DL2CzQGjhE6XAQAFQRZHVMqFry54vGkZeT7h4OXBajHbc6goub0JUFI9PAOX9u7tE42Tg==" saltValue="vyus6ntihX74W0pVQL2C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mhqJz413v5UAM7G7U08EwMMBtfg37abkruLnS+xaW9nL1MDkgbl6crqff17YFjqabaTvgSBtsX024BxAAD1nQ==" saltValue="60lm0DSRYonwNgHUXAqb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o7qPyOcx6zwuCABowuVdbsKLySWg0rrESIcqnOX2RmwOzw6DbMYeQ0aawmf1/TVYpLF30fVGIi6eEGPgIIm4w==" saltValue="X1FQfpfutowa+U2o4F4u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813356</v>
      </c>
      <c r="AP9" s="281">
        <v>167771</v>
      </c>
      <c r="AQ9" s="282">
        <v>143042</v>
      </c>
      <c r="AR9" s="283">
        <v>17.3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81815</v>
      </c>
      <c r="AP10" s="284">
        <v>16876</v>
      </c>
      <c r="AQ10" s="285">
        <v>17233</v>
      </c>
      <c r="AR10" s="286">
        <v>-2.1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29991</v>
      </c>
      <c r="AP13" s="284">
        <v>6186</v>
      </c>
      <c r="AQ13" s="285">
        <v>5542</v>
      </c>
      <c r="AR13" s="286">
        <v>11.6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12354</v>
      </c>
      <c r="AP14" s="284">
        <v>2548</v>
      </c>
      <c r="AQ14" s="285">
        <v>2886</v>
      </c>
      <c r="AR14" s="286">
        <v>-11.7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-46948</v>
      </c>
      <c r="AP15" s="284">
        <v>-9684</v>
      </c>
      <c r="AQ15" s="285">
        <v>-8856</v>
      </c>
      <c r="AR15" s="286">
        <v>9.3000000000000007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890568</v>
      </c>
      <c r="AP16" s="284">
        <v>183698</v>
      </c>
      <c r="AQ16" s="285">
        <v>161143</v>
      </c>
      <c r="AR16" s="286">
        <v>14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14.03</v>
      </c>
      <c r="AP21" s="298">
        <v>14.02</v>
      </c>
      <c r="AQ21" s="299">
        <v>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99.3</v>
      </c>
      <c r="AP22" s="303">
        <v>96.2</v>
      </c>
      <c r="AQ22" s="304">
        <v>3.1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455299</v>
      </c>
      <c r="AP32" s="312">
        <v>93915</v>
      </c>
      <c r="AQ32" s="313">
        <v>81691</v>
      </c>
      <c r="AR32" s="314">
        <v>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158543</v>
      </c>
      <c r="AP35" s="312">
        <v>32703</v>
      </c>
      <c r="AQ35" s="313">
        <v>27672</v>
      </c>
      <c r="AR35" s="314">
        <v>18.2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7460</v>
      </c>
      <c r="AP36" s="312">
        <v>1539</v>
      </c>
      <c r="AQ36" s="313">
        <v>4845</v>
      </c>
      <c r="AR36" s="314">
        <v>-68.2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5418</v>
      </c>
      <c r="AP37" s="312">
        <v>1118</v>
      </c>
      <c r="AQ37" s="313">
        <v>448</v>
      </c>
      <c r="AR37" s="314">
        <v>149.6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-12103</v>
      </c>
      <c r="AP39" s="312">
        <v>-2496</v>
      </c>
      <c r="AQ39" s="313">
        <v>-1961</v>
      </c>
      <c r="AR39" s="314">
        <v>27.3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-391165</v>
      </c>
      <c r="AP40" s="312">
        <v>-80686</v>
      </c>
      <c r="AQ40" s="313">
        <v>-75713</v>
      </c>
      <c r="AR40" s="314">
        <v>6.6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223452</v>
      </c>
      <c r="AP41" s="312">
        <v>46092</v>
      </c>
      <c r="AQ41" s="313">
        <v>36985</v>
      </c>
      <c r="AR41" s="314">
        <v>24.6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461988</v>
      </c>
      <c r="AN51" s="334">
        <v>85458</v>
      </c>
      <c r="AO51" s="335">
        <v>-7.7</v>
      </c>
      <c r="AP51" s="336">
        <v>126262</v>
      </c>
      <c r="AQ51" s="337">
        <v>10</v>
      </c>
      <c r="AR51" s="338">
        <v>-17.7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124247</v>
      </c>
      <c r="AN52" s="342">
        <v>22983</v>
      </c>
      <c r="AO52" s="343">
        <v>-53.7</v>
      </c>
      <c r="AP52" s="344">
        <v>56769</v>
      </c>
      <c r="AQ52" s="345">
        <v>2.1</v>
      </c>
      <c r="AR52" s="346">
        <v>-55.8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418920</v>
      </c>
      <c r="AN53" s="334">
        <v>79582</v>
      </c>
      <c r="AO53" s="335">
        <v>-6.9</v>
      </c>
      <c r="AP53" s="336">
        <v>126525</v>
      </c>
      <c r="AQ53" s="337">
        <v>0.2</v>
      </c>
      <c r="AR53" s="338">
        <v>-7.1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283110</v>
      </c>
      <c r="AN54" s="342">
        <v>53782</v>
      </c>
      <c r="AO54" s="343">
        <v>134</v>
      </c>
      <c r="AP54" s="344">
        <v>67052</v>
      </c>
      <c r="AQ54" s="345">
        <v>18.100000000000001</v>
      </c>
      <c r="AR54" s="346">
        <v>115.9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286721</v>
      </c>
      <c r="AN55" s="334">
        <v>56242</v>
      </c>
      <c r="AO55" s="335">
        <v>-29.3</v>
      </c>
      <c r="AP55" s="336">
        <v>122054</v>
      </c>
      <c r="AQ55" s="337">
        <v>-3.5</v>
      </c>
      <c r="AR55" s="338">
        <v>-25.8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162245</v>
      </c>
      <c r="AN56" s="342">
        <v>31825</v>
      </c>
      <c r="AO56" s="343">
        <v>-40.799999999999997</v>
      </c>
      <c r="AP56" s="344">
        <v>68298</v>
      </c>
      <c r="AQ56" s="345">
        <v>1.9</v>
      </c>
      <c r="AR56" s="346">
        <v>-42.7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404203</v>
      </c>
      <c r="AN57" s="334">
        <v>81149</v>
      </c>
      <c r="AO57" s="335">
        <v>44.3</v>
      </c>
      <c r="AP57" s="336">
        <v>111644</v>
      </c>
      <c r="AQ57" s="337">
        <v>-8.5</v>
      </c>
      <c r="AR57" s="338">
        <v>52.8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339475</v>
      </c>
      <c r="AN58" s="342">
        <v>68154</v>
      </c>
      <c r="AO58" s="343">
        <v>114.2</v>
      </c>
      <c r="AP58" s="344">
        <v>66606</v>
      </c>
      <c r="AQ58" s="345">
        <v>-2.5</v>
      </c>
      <c r="AR58" s="346">
        <v>116.7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461154</v>
      </c>
      <c r="AN59" s="334">
        <v>95123</v>
      </c>
      <c r="AO59" s="335">
        <v>17.2</v>
      </c>
      <c r="AP59" s="336">
        <v>127917</v>
      </c>
      <c r="AQ59" s="337">
        <v>14.6</v>
      </c>
      <c r="AR59" s="338">
        <v>2.6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361997</v>
      </c>
      <c r="AN60" s="342">
        <v>74669</v>
      </c>
      <c r="AO60" s="343">
        <v>9.6</v>
      </c>
      <c r="AP60" s="344">
        <v>69746</v>
      </c>
      <c r="AQ60" s="345">
        <v>4.7</v>
      </c>
      <c r="AR60" s="346">
        <v>4.9000000000000004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406597</v>
      </c>
      <c r="AN61" s="349">
        <v>79511</v>
      </c>
      <c r="AO61" s="350">
        <v>3.5</v>
      </c>
      <c r="AP61" s="351">
        <v>122880</v>
      </c>
      <c r="AQ61" s="352">
        <v>2.6</v>
      </c>
      <c r="AR61" s="338">
        <v>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254215</v>
      </c>
      <c r="AN62" s="342">
        <v>50283</v>
      </c>
      <c r="AO62" s="343">
        <v>32.700000000000003</v>
      </c>
      <c r="AP62" s="344">
        <v>65694</v>
      </c>
      <c r="AQ62" s="345">
        <v>4.9000000000000004</v>
      </c>
      <c r="AR62" s="346">
        <v>27.8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ZCjLcxYJ9ynPLNsxVQen0iSk9+k/SiOnGe/FxV/gNArviznBAJoDcd7SxNCyhADhbhe4cBiR+jfmFhFJ6pFg==" saltValue="ooUceuNG19ULtKtEJD0y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ovfhaq/l57E5Ye313sUtCpNmC04lN2XqZD4rkiQ6dU2A/u1AdFtFNRDo1XgFor5hgmyOfTBiW6Pa/rnpeyavww==" saltValue="8yRH5XTbGZ2gofjYKrRk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tn81SXJtnqhWNSGbyKP4+iccZP2+6tU7ApCM2teYAvBnPmZVDTksK4I3zw60XMd/yxgx+tQi3RxfxNwidY1w+A==" saltValue="3TnvTGDczYIwLUEpaIyc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28.41</v>
      </c>
      <c r="G47" s="12">
        <v>28.85</v>
      </c>
      <c r="H47" s="12">
        <v>36.92</v>
      </c>
      <c r="I47" s="12">
        <v>32.92</v>
      </c>
      <c r="J47" s="13">
        <v>39.19</v>
      </c>
    </row>
    <row r="48" spans="2:10" ht="57.75" customHeight="1" x14ac:dyDescent="0.2">
      <c r="B48" s="14"/>
      <c r="C48" s="1141" t="s">
        <v>4</v>
      </c>
      <c r="D48" s="1141"/>
      <c r="E48" s="1142"/>
      <c r="F48" s="15">
        <v>12.53</v>
      </c>
      <c r="G48" s="16">
        <v>11.2</v>
      </c>
      <c r="H48" s="16">
        <v>9.77</v>
      </c>
      <c r="I48" s="16">
        <v>10.82</v>
      </c>
      <c r="J48" s="17">
        <v>10.17</v>
      </c>
    </row>
    <row r="49" spans="2:10" ht="57.75" customHeight="1" thickBot="1" x14ac:dyDescent="0.25">
      <c r="B49" s="18"/>
      <c r="C49" s="1143" t="s">
        <v>5</v>
      </c>
      <c r="D49" s="1143"/>
      <c r="E49" s="1144"/>
      <c r="F49" s="19">
        <v>1.83</v>
      </c>
      <c r="G49" s="20">
        <v>1.73</v>
      </c>
      <c r="H49" s="20">
        <v>9.92</v>
      </c>
      <c r="I49" s="20" t="s">
        <v>533</v>
      </c>
      <c r="J49" s="21">
        <v>5.44</v>
      </c>
    </row>
    <row r="50" spans="2:10" ht="13.2" x14ac:dyDescent="0.2"/>
  </sheetData>
  <sheetProtection algorithmName="SHA-512" hashValue="n3P6q1HDX0v0bYp5H2UykLrwqas3XU7DaXjLFj8xxJl2bwBRBL3LvXv/4UcbfUEzpIOkwoTrC+mcEowklzwRfg==" saltValue="Ppw4PsABKp7E7ZgFsrq5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12.52</v>
      </c>
      <c r="G34" s="33">
        <v>11.19</v>
      </c>
      <c r="H34" s="33">
        <v>9.77</v>
      </c>
      <c r="I34" s="33">
        <v>10.82</v>
      </c>
      <c r="J34" s="34">
        <v>10.16</v>
      </c>
      <c r="K34" s="22"/>
      <c r="L34" s="22"/>
      <c r="M34" s="22"/>
      <c r="N34" s="22"/>
      <c r="O34" s="22"/>
      <c r="P34" s="22"/>
    </row>
    <row r="35" spans="1:16" ht="39" customHeight="1" x14ac:dyDescent="0.2">
      <c r="A35" s="22"/>
      <c r="B35" s="35"/>
      <c r="C35" s="1145" t="s">
        <v>535</v>
      </c>
      <c r="D35" s="1146"/>
      <c r="E35" s="1147"/>
      <c r="F35" s="36">
        <v>3.54</v>
      </c>
      <c r="G35" s="37">
        <v>2.81</v>
      </c>
      <c r="H35" s="37">
        <v>2.25</v>
      </c>
      <c r="I35" s="37">
        <v>2.85</v>
      </c>
      <c r="J35" s="38">
        <v>3.3</v>
      </c>
      <c r="K35" s="22"/>
      <c r="L35" s="22"/>
      <c r="M35" s="22"/>
      <c r="N35" s="22"/>
      <c r="O35" s="22"/>
      <c r="P35" s="22"/>
    </row>
    <row r="36" spans="1:16" ht="39" customHeight="1" x14ac:dyDescent="0.2">
      <c r="A36" s="22"/>
      <c r="B36" s="35"/>
      <c r="C36" s="1145" t="s">
        <v>536</v>
      </c>
      <c r="D36" s="1146"/>
      <c r="E36" s="1147"/>
      <c r="F36" s="36">
        <v>1.21</v>
      </c>
      <c r="G36" s="37">
        <v>1.54</v>
      </c>
      <c r="H36" s="37">
        <v>1.99</v>
      </c>
      <c r="I36" s="37">
        <v>2.02</v>
      </c>
      <c r="J36" s="38">
        <v>2.1</v>
      </c>
      <c r="K36" s="22"/>
      <c r="L36" s="22"/>
      <c r="M36" s="22"/>
      <c r="N36" s="22"/>
      <c r="O36" s="22"/>
      <c r="P36" s="22"/>
    </row>
    <row r="37" spans="1:16" ht="39" customHeight="1" x14ac:dyDescent="0.2">
      <c r="A37" s="22"/>
      <c r="B37" s="35"/>
      <c r="C37" s="1145" t="s">
        <v>537</v>
      </c>
      <c r="D37" s="1146"/>
      <c r="E37" s="1147"/>
      <c r="F37" s="36">
        <v>0.27</v>
      </c>
      <c r="G37" s="37">
        <v>0.78</v>
      </c>
      <c r="H37" s="37">
        <v>0.36</v>
      </c>
      <c r="I37" s="37">
        <v>0.51</v>
      </c>
      <c r="J37" s="38">
        <v>0.61</v>
      </c>
      <c r="K37" s="22"/>
      <c r="L37" s="22"/>
      <c r="M37" s="22"/>
      <c r="N37" s="22"/>
      <c r="O37" s="22"/>
      <c r="P37" s="22"/>
    </row>
    <row r="38" spans="1:16" ht="39" customHeight="1" x14ac:dyDescent="0.2">
      <c r="A38" s="22"/>
      <c r="B38" s="35"/>
      <c r="C38" s="1145" t="s">
        <v>538</v>
      </c>
      <c r="D38" s="1146"/>
      <c r="E38" s="1147"/>
      <c r="F38" s="36">
        <v>0.16</v>
      </c>
      <c r="G38" s="37">
        <v>0.4</v>
      </c>
      <c r="H38" s="37">
        <v>0.33</v>
      </c>
      <c r="I38" s="37">
        <v>0.43</v>
      </c>
      <c r="J38" s="38">
        <v>0.28999999999999998</v>
      </c>
      <c r="K38" s="22"/>
      <c r="L38" s="22"/>
      <c r="M38" s="22"/>
      <c r="N38" s="22"/>
      <c r="O38" s="22"/>
      <c r="P38" s="22"/>
    </row>
    <row r="39" spans="1:16" ht="39" customHeight="1" x14ac:dyDescent="0.2">
      <c r="A39" s="22"/>
      <c r="B39" s="35"/>
      <c r="C39" s="1145" t="s">
        <v>539</v>
      </c>
      <c r="D39" s="1146"/>
      <c r="E39" s="1147"/>
      <c r="F39" s="36">
        <v>0.05</v>
      </c>
      <c r="G39" s="37">
        <v>1.1499999999999999</v>
      </c>
      <c r="H39" s="37">
        <v>0.05</v>
      </c>
      <c r="I39" s="37">
        <v>0.26</v>
      </c>
      <c r="J39" s="38">
        <v>0.12</v>
      </c>
      <c r="K39" s="22"/>
      <c r="L39" s="22"/>
      <c r="M39" s="22"/>
      <c r="N39" s="22"/>
      <c r="O39" s="22"/>
      <c r="P39" s="22"/>
    </row>
    <row r="40" spans="1:16" ht="39" customHeight="1" x14ac:dyDescent="0.2">
      <c r="A40" s="22"/>
      <c r="B40" s="35"/>
      <c r="C40" s="1145" t="s">
        <v>540</v>
      </c>
      <c r="D40" s="1146"/>
      <c r="E40" s="1147"/>
      <c r="F40" s="36">
        <v>0.09</v>
      </c>
      <c r="G40" s="37">
        <v>0.09</v>
      </c>
      <c r="H40" s="37">
        <v>0.1</v>
      </c>
      <c r="I40" s="37">
        <v>0.12</v>
      </c>
      <c r="J40" s="38">
        <v>0.05</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dVtUpiosiubjfkoSu56HVb0bSR+vT8ZYMLEFLpu88Lqfux4HkaWgGIGlEbvnNSbzp6b0e97ss1/FB73vW2/Og==" saltValue="0c+aSmOIT/hPq8Clpy+I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408</v>
      </c>
      <c r="L45" s="60">
        <v>461</v>
      </c>
      <c r="M45" s="60">
        <v>457</v>
      </c>
      <c r="N45" s="60">
        <v>463</v>
      </c>
      <c r="O45" s="61">
        <v>455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180</v>
      </c>
      <c r="L48" s="64">
        <v>177</v>
      </c>
      <c r="M48" s="64">
        <v>175</v>
      </c>
      <c r="N48" s="64">
        <v>172</v>
      </c>
      <c r="O48" s="65">
        <v>159</v>
      </c>
      <c r="P48" s="48"/>
      <c r="Q48" s="48"/>
      <c r="R48" s="48"/>
      <c r="S48" s="48"/>
      <c r="T48" s="48"/>
      <c r="U48" s="48"/>
    </row>
    <row r="49" spans="1:21" ht="30.75" customHeight="1" x14ac:dyDescent="0.2">
      <c r="A49" s="48"/>
      <c r="B49" s="1178"/>
      <c r="C49" s="1179"/>
      <c r="D49" s="62"/>
      <c r="E49" s="1155" t="s">
        <v>14</v>
      </c>
      <c r="F49" s="1155"/>
      <c r="G49" s="1155"/>
      <c r="H49" s="1155"/>
      <c r="I49" s="1155"/>
      <c r="J49" s="1156"/>
      <c r="K49" s="63">
        <v>9</v>
      </c>
      <c r="L49" s="64">
        <v>7</v>
      </c>
      <c r="M49" s="64">
        <v>6</v>
      </c>
      <c r="N49" s="64">
        <v>8</v>
      </c>
      <c r="O49" s="65">
        <v>7</v>
      </c>
      <c r="P49" s="48"/>
      <c r="Q49" s="48"/>
      <c r="R49" s="48"/>
      <c r="S49" s="48"/>
      <c r="T49" s="48"/>
      <c r="U49" s="48"/>
    </row>
    <row r="50" spans="1:21" ht="30.75" customHeight="1" x14ac:dyDescent="0.2">
      <c r="A50" s="48"/>
      <c r="B50" s="1178"/>
      <c r="C50" s="1179"/>
      <c r="D50" s="62"/>
      <c r="E50" s="1155" t="s">
        <v>15</v>
      </c>
      <c r="F50" s="1155"/>
      <c r="G50" s="1155"/>
      <c r="H50" s="1155"/>
      <c r="I50" s="1155"/>
      <c r="J50" s="1156"/>
      <c r="K50" s="63">
        <v>7</v>
      </c>
      <c r="L50" s="64">
        <v>6</v>
      </c>
      <c r="M50" s="64">
        <v>6</v>
      </c>
      <c r="N50" s="64">
        <v>6</v>
      </c>
      <c r="O50" s="65">
        <v>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371</v>
      </c>
      <c r="L52" s="64">
        <v>414</v>
      </c>
      <c r="M52" s="64">
        <v>414</v>
      </c>
      <c r="N52" s="64">
        <v>413</v>
      </c>
      <c r="O52" s="65">
        <v>403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233</v>
      </c>
      <c r="L53" s="69">
        <v>237</v>
      </c>
      <c r="M53" s="69">
        <v>230</v>
      </c>
      <c r="N53" s="69">
        <v>236</v>
      </c>
      <c r="O53" s="70">
        <v>223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560</v>
      </c>
      <c r="L58" s="84" t="s">
        <v>560</v>
      </c>
      <c r="M58" s="84" t="s">
        <v>560</v>
      </c>
      <c r="N58" s="84" t="s">
        <v>560</v>
      </c>
      <c r="O58" s="85" t="s">
        <v>560</v>
      </c>
    </row>
    <row r="59" spans="1:21" ht="31.5" customHeight="1" x14ac:dyDescent="0.2">
      <c r="B59" s="1163"/>
      <c r="C59" s="1164"/>
      <c r="D59" s="1170" t="s">
        <v>26</v>
      </c>
      <c r="E59" s="1171"/>
      <c r="F59" s="1171"/>
      <c r="G59" s="1171"/>
      <c r="H59" s="1171"/>
      <c r="I59" s="1171"/>
      <c r="J59" s="1172"/>
      <c r="K59" s="86" t="s">
        <v>560</v>
      </c>
      <c r="L59" s="87" t="s">
        <v>560</v>
      </c>
      <c r="M59" s="87" t="s">
        <v>560</v>
      </c>
      <c r="N59" s="87" t="s">
        <v>560</v>
      </c>
      <c r="O59" s="88" t="s">
        <v>560</v>
      </c>
    </row>
    <row r="60" spans="1:21" ht="31.5" customHeight="1" thickBot="1" x14ac:dyDescent="0.25">
      <c r="B60" s="1165"/>
      <c r="C60" s="1166"/>
      <c r="D60" s="1173" t="s">
        <v>27</v>
      </c>
      <c r="E60" s="1174"/>
      <c r="F60" s="1174"/>
      <c r="G60" s="1174"/>
      <c r="H60" s="1174"/>
      <c r="I60" s="1174"/>
      <c r="J60" s="1175"/>
      <c r="K60" s="89" t="s">
        <v>560</v>
      </c>
      <c r="L60" s="90" t="s">
        <v>560</v>
      </c>
      <c r="M60" s="90" t="s">
        <v>560</v>
      </c>
      <c r="N60" s="90" t="s">
        <v>560</v>
      </c>
      <c r="O60" s="91" t="s">
        <v>560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UGWiKDIRPZ+/MFp9tw1o+Eavf3WUOsKjA57X4ugulD+XJ/mmAzpaFvTy6rA2M98F5luHA3tP0E2Skdui86BTg==" saltValue="1l4Aw4RuvMiBznyx1ED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4420</v>
      </c>
      <c r="J41" s="356">
        <v>4173</v>
      </c>
      <c r="K41" s="356">
        <v>3913</v>
      </c>
      <c r="L41" s="356">
        <v>3695</v>
      </c>
      <c r="M41" s="357">
        <v>3585</v>
      </c>
    </row>
    <row r="42" spans="2:13" ht="27.75" customHeight="1" x14ac:dyDescent="0.2">
      <c r="B42" s="1186"/>
      <c r="C42" s="1187"/>
      <c r="D42" s="106"/>
      <c r="E42" s="1190" t="s">
        <v>32</v>
      </c>
      <c r="F42" s="1190"/>
      <c r="G42" s="1190"/>
      <c r="H42" s="1191"/>
      <c r="I42" s="358">
        <v>35</v>
      </c>
      <c r="J42" s="359">
        <v>29</v>
      </c>
      <c r="K42" s="359">
        <v>23</v>
      </c>
      <c r="L42" s="359">
        <v>18</v>
      </c>
      <c r="M42" s="360">
        <v>14</v>
      </c>
    </row>
    <row r="43" spans="2:13" ht="27.75" customHeight="1" x14ac:dyDescent="0.2">
      <c r="B43" s="1186"/>
      <c r="C43" s="1187"/>
      <c r="D43" s="106"/>
      <c r="E43" s="1190" t="s">
        <v>33</v>
      </c>
      <c r="F43" s="1190"/>
      <c r="G43" s="1190"/>
      <c r="H43" s="1191"/>
      <c r="I43" s="358">
        <v>1666</v>
      </c>
      <c r="J43" s="359">
        <v>1536</v>
      </c>
      <c r="K43" s="359">
        <v>1404</v>
      </c>
      <c r="L43" s="359">
        <v>1321</v>
      </c>
      <c r="M43" s="360">
        <v>1262</v>
      </c>
    </row>
    <row r="44" spans="2:13" ht="27.75" customHeight="1" x14ac:dyDescent="0.2">
      <c r="B44" s="1186"/>
      <c r="C44" s="1187"/>
      <c r="D44" s="106"/>
      <c r="E44" s="1190" t="s">
        <v>34</v>
      </c>
      <c r="F44" s="1190"/>
      <c r="G44" s="1190"/>
      <c r="H44" s="1191"/>
      <c r="I44" s="358">
        <v>12</v>
      </c>
      <c r="J44" s="359">
        <v>5</v>
      </c>
      <c r="K44" s="359">
        <v>6</v>
      </c>
      <c r="L44" s="359" t="s">
        <v>489</v>
      </c>
      <c r="M44" s="360" t="s">
        <v>489</v>
      </c>
    </row>
    <row r="45" spans="2:13" ht="27.75" customHeight="1" x14ac:dyDescent="0.2">
      <c r="B45" s="1186"/>
      <c r="C45" s="1187"/>
      <c r="D45" s="106"/>
      <c r="E45" s="1190" t="s">
        <v>35</v>
      </c>
      <c r="F45" s="1190"/>
      <c r="G45" s="1190"/>
      <c r="H45" s="1191"/>
      <c r="I45" s="358">
        <v>307</v>
      </c>
      <c r="J45" s="359">
        <v>324</v>
      </c>
      <c r="K45" s="359">
        <v>322</v>
      </c>
      <c r="L45" s="359">
        <v>319</v>
      </c>
      <c r="M45" s="360">
        <v>322</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1304</v>
      </c>
      <c r="J50" s="359">
        <v>1519</v>
      </c>
      <c r="K50" s="359">
        <v>2207</v>
      </c>
      <c r="L50" s="359">
        <v>2668</v>
      </c>
      <c r="M50" s="360">
        <v>2935</v>
      </c>
    </row>
    <row r="51" spans="2:13" ht="27.75" customHeight="1" x14ac:dyDescent="0.2">
      <c r="B51" s="1186"/>
      <c r="C51" s="1187"/>
      <c r="D51" s="106"/>
      <c r="E51" s="1190" t="s">
        <v>42</v>
      </c>
      <c r="F51" s="1190"/>
      <c r="G51" s="1190"/>
      <c r="H51" s="1191"/>
      <c r="I51" s="358">
        <v>45</v>
      </c>
      <c r="J51" s="359">
        <v>42</v>
      </c>
      <c r="K51" s="359">
        <v>38</v>
      </c>
      <c r="L51" s="359">
        <v>36</v>
      </c>
      <c r="M51" s="360">
        <v>29</v>
      </c>
    </row>
    <row r="52" spans="2:13" ht="27.75" customHeight="1" x14ac:dyDescent="0.2">
      <c r="B52" s="1188"/>
      <c r="C52" s="1189"/>
      <c r="D52" s="106"/>
      <c r="E52" s="1190" t="s">
        <v>43</v>
      </c>
      <c r="F52" s="1190"/>
      <c r="G52" s="1190"/>
      <c r="H52" s="1191"/>
      <c r="I52" s="358">
        <v>3871</v>
      </c>
      <c r="J52" s="359">
        <v>3566</v>
      </c>
      <c r="K52" s="359">
        <v>3198</v>
      </c>
      <c r="L52" s="359">
        <v>3195</v>
      </c>
      <c r="M52" s="360">
        <v>2842</v>
      </c>
    </row>
    <row r="53" spans="2:13" ht="27.75" customHeight="1" thickBot="1" x14ac:dyDescent="0.25">
      <c r="B53" s="1192" t="s">
        <v>19</v>
      </c>
      <c r="C53" s="1193"/>
      <c r="D53" s="110"/>
      <c r="E53" s="1194" t="s">
        <v>44</v>
      </c>
      <c r="F53" s="1194"/>
      <c r="G53" s="1194"/>
      <c r="H53" s="1195"/>
      <c r="I53" s="361">
        <v>1219</v>
      </c>
      <c r="J53" s="362">
        <v>940</v>
      </c>
      <c r="K53" s="362">
        <v>224</v>
      </c>
      <c r="L53" s="362">
        <v>-547</v>
      </c>
      <c r="M53" s="363">
        <v>-623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r9Jq7rmzgadtFZQX72+kdV1kwC3gABhrmwr5AYqD8YOCgqovlU9c0urkb3H6Pjxur9aCz8x6hWHDYcBtLflig==" saltValue="Rqh8sYFrzbFixsvRTdbd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1067</v>
      </c>
      <c r="G55" s="122">
        <v>922</v>
      </c>
      <c r="H55" s="123">
        <v>1093</v>
      </c>
    </row>
    <row r="56" spans="2:8" ht="52.5" customHeight="1" x14ac:dyDescent="0.2">
      <c r="B56" s="124"/>
      <c r="C56" s="1213" t="s">
        <v>47</v>
      </c>
      <c r="D56" s="1213"/>
      <c r="E56" s="1214"/>
      <c r="F56" s="125">
        <v>409</v>
      </c>
      <c r="G56" s="125">
        <v>409</v>
      </c>
      <c r="H56" s="126">
        <v>409</v>
      </c>
    </row>
    <row r="57" spans="2:8" ht="53.25" customHeight="1" x14ac:dyDescent="0.2">
      <c r="B57" s="124"/>
      <c r="C57" s="1215" t="s">
        <v>48</v>
      </c>
      <c r="D57" s="1215"/>
      <c r="E57" s="1216"/>
      <c r="F57" s="127">
        <v>500</v>
      </c>
      <c r="G57" s="127">
        <v>1012</v>
      </c>
      <c r="H57" s="128">
        <v>1062</v>
      </c>
    </row>
    <row r="58" spans="2:8" ht="45.75" customHeight="1" x14ac:dyDescent="0.2">
      <c r="B58" s="129"/>
      <c r="C58" s="1203" t="s">
        <v>561</v>
      </c>
      <c r="D58" s="1204"/>
      <c r="E58" s="1205"/>
      <c r="F58" s="130">
        <v>359</v>
      </c>
      <c r="G58" s="130">
        <v>429</v>
      </c>
      <c r="H58" s="131">
        <v>497</v>
      </c>
    </row>
    <row r="59" spans="2:8" ht="45.75" customHeight="1" x14ac:dyDescent="0.2">
      <c r="B59" s="129"/>
      <c r="C59" s="1203" t="s">
        <v>562</v>
      </c>
      <c r="D59" s="1204"/>
      <c r="E59" s="1205"/>
      <c r="F59" s="130" t="s">
        <v>566</v>
      </c>
      <c r="G59" s="130">
        <v>406</v>
      </c>
      <c r="H59" s="131">
        <v>395</v>
      </c>
    </row>
    <row r="60" spans="2:8" ht="45.75" customHeight="1" x14ac:dyDescent="0.2">
      <c r="B60" s="129"/>
      <c r="C60" s="1203" t="s">
        <v>563</v>
      </c>
      <c r="D60" s="1204"/>
      <c r="E60" s="1205"/>
      <c r="F60" s="130">
        <v>107</v>
      </c>
      <c r="G60" s="130">
        <v>149</v>
      </c>
      <c r="H60" s="131">
        <v>144</v>
      </c>
    </row>
    <row r="61" spans="2:8" ht="45.75" customHeight="1" x14ac:dyDescent="0.2">
      <c r="B61" s="129"/>
      <c r="C61" s="1203" t="s">
        <v>564</v>
      </c>
      <c r="D61" s="1204"/>
      <c r="E61" s="1205"/>
      <c r="F61" s="130">
        <v>23</v>
      </c>
      <c r="G61" s="130">
        <v>13</v>
      </c>
      <c r="H61" s="131">
        <v>10</v>
      </c>
    </row>
    <row r="62" spans="2:8" ht="45.75" customHeight="1" thickBot="1" x14ac:dyDescent="0.25">
      <c r="B62" s="132"/>
      <c r="C62" s="1206" t="s">
        <v>565</v>
      </c>
      <c r="D62" s="1207"/>
      <c r="E62" s="1208"/>
      <c r="F62" s="133">
        <v>7</v>
      </c>
      <c r="G62" s="133">
        <v>7</v>
      </c>
      <c r="H62" s="134">
        <v>7</v>
      </c>
    </row>
    <row r="63" spans="2:8" ht="52.5" customHeight="1" thickBot="1" x14ac:dyDescent="0.25">
      <c r="B63" s="135"/>
      <c r="C63" s="1209" t="s">
        <v>49</v>
      </c>
      <c r="D63" s="1209"/>
      <c r="E63" s="1210"/>
      <c r="F63" s="136">
        <v>1976</v>
      </c>
      <c r="G63" s="136">
        <v>2343</v>
      </c>
      <c r="H63" s="137">
        <v>2565</v>
      </c>
    </row>
    <row r="64" spans="2:8" ht="13.2" x14ac:dyDescent="0.2"/>
  </sheetData>
  <sheetProtection algorithmName="SHA-512" hashValue="hish1tuKUVygB8IYybh4v4mG2ThfM0W6GeHj6ftWOQ3CT3M1UfRL9DO9V+/1UZLfoqAenZ1+Ny9L6ZGnUz6ADg==" saltValue="yPjfdGEDhyZIWO0tI0DQ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85458</v>
      </c>
      <c r="E3" s="156"/>
      <c r="F3" s="157">
        <v>126262</v>
      </c>
      <c r="G3" s="158"/>
      <c r="H3" s="159"/>
    </row>
    <row r="4" spans="1:8" x14ac:dyDescent="0.2">
      <c r="A4" s="160"/>
      <c r="B4" s="161"/>
      <c r="C4" s="162"/>
      <c r="D4" s="163">
        <v>22983</v>
      </c>
      <c r="E4" s="164"/>
      <c r="F4" s="165">
        <v>56769</v>
      </c>
      <c r="G4" s="166"/>
      <c r="H4" s="167"/>
    </row>
    <row r="5" spans="1:8" x14ac:dyDescent="0.2">
      <c r="A5" s="148" t="s">
        <v>522</v>
      </c>
      <c r="B5" s="153"/>
      <c r="C5" s="154"/>
      <c r="D5" s="155">
        <v>79582</v>
      </c>
      <c r="E5" s="156"/>
      <c r="F5" s="157">
        <v>126525</v>
      </c>
      <c r="G5" s="158"/>
      <c r="H5" s="159"/>
    </row>
    <row r="6" spans="1:8" x14ac:dyDescent="0.2">
      <c r="A6" s="160"/>
      <c r="B6" s="161"/>
      <c r="C6" s="162"/>
      <c r="D6" s="163">
        <v>53782</v>
      </c>
      <c r="E6" s="164"/>
      <c r="F6" s="165">
        <v>67052</v>
      </c>
      <c r="G6" s="166"/>
      <c r="H6" s="167"/>
    </row>
    <row r="7" spans="1:8" x14ac:dyDescent="0.2">
      <c r="A7" s="148" t="s">
        <v>523</v>
      </c>
      <c r="B7" s="153"/>
      <c r="C7" s="154"/>
      <c r="D7" s="155">
        <v>56242</v>
      </c>
      <c r="E7" s="156"/>
      <c r="F7" s="157">
        <v>122054</v>
      </c>
      <c r="G7" s="158"/>
      <c r="H7" s="159"/>
    </row>
    <row r="8" spans="1:8" x14ac:dyDescent="0.2">
      <c r="A8" s="160"/>
      <c r="B8" s="161"/>
      <c r="C8" s="162"/>
      <c r="D8" s="163">
        <v>31825</v>
      </c>
      <c r="E8" s="164"/>
      <c r="F8" s="165">
        <v>68298</v>
      </c>
      <c r="G8" s="166"/>
      <c r="H8" s="167"/>
    </row>
    <row r="9" spans="1:8" x14ac:dyDescent="0.2">
      <c r="A9" s="148" t="s">
        <v>524</v>
      </c>
      <c r="B9" s="153"/>
      <c r="C9" s="154"/>
      <c r="D9" s="155">
        <v>81149</v>
      </c>
      <c r="E9" s="156"/>
      <c r="F9" s="157">
        <v>111644</v>
      </c>
      <c r="G9" s="158"/>
      <c r="H9" s="159"/>
    </row>
    <row r="10" spans="1:8" x14ac:dyDescent="0.2">
      <c r="A10" s="160"/>
      <c r="B10" s="161"/>
      <c r="C10" s="162"/>
      <c r="D10" s="163">
        <v>68154</v>
      </c>
      <c r="E10" s="164"/>
      <c r="F10" s="165">
        <v>66606</v>
      </c>
      <c r="G10" s="166"/>
      <c r="H10" s="167"/>
    </row>
    <row r="11" spans="1:8" x14ac:dyDescent="0.2">
      <c r="A11" s="148" t="s">
        <v>525</v>
      </c>
      <c r="B11" s="153"/>
      <c r="C11" s="154"/>
      <c r="D11" s="155">
        <v>95123</v>
      </c>
      <c r="E11" s="156"/>
      <c r="F11" s="157">
        <v>127917</v>
      </c>
      <c r="G11" s="158"/>
      <c r="H11" s="159"/>
    </row>
    <row r="12" spans="1:8" x14ac:dyDescent="0.2">
      <c r="A12" s="160"/>
      <c r="B12" s="161"/>
      <c r="C12" s="168"/>
      <c r="D12" s="163">
        <v>74669</v>
      </c>
      <c r="E12" s="164"/>
      <c r="F12" s="165">
        <v>69746</v>
      </c>
      <c r="G12" s="166"/>
      <c r="H12" s="167"/>
    </row>
    <row r="13" spans="1:8" x14ac:dyDescent="0.2">
      <c r="A13" s="148"/>
      <c r="B13" s="153"/>
      <c r="C13" s="169"/>
      <c r="D13" s="170">
        <v>79511</v>
      </c>
      <c r="E13" s="171"/>
      <c r="F13" s="172">
        <v>122880</v>
      </c>
      <c r="G13" s="173"/>
      <c r="H13" s="159"/>
    </row>
    <row r="14" spans="1:8" x14ac:dyDescent="0.2">
      <c r="A14" s="160"/>
      <c r="B14" s="161"/>
      <c r="C14" s="162"/>
      <c r="D14" s="163">
        <v>50283</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12.53</v>
      </c>
      <c r="C19" s="174">
        <f>ROUND(VALUE(SUBSTITUTE(実質収支比率等に係る経年分析!G$48,"▲","-")),2)</f>
        <v>11.2</v>
      </c>
      <c r="D19" s="174">
        <f>ROUND(VALUE(SUBSTITUTE(実質収支比率等に係る経年分析!H$48,"▲","-")),2)</f>
        <v>9.77</v>
      </c>
      <c r="E19" s="174">
        <f>ROUND(VALUE(SUBSTITUTE(実質収支比率等に係る経年分析!I$48,"▲","-")),2)</f>
        <v>10.82</v>
      </c>
      <c r="F19" s="174">
        <f>ROUND(VALUE(SUBSTITUTE(実質収支比率等に係る経年分析!J$48,"▲","-")),2)</f>
        <v>10.17</v>
      </c>
    </row>
    <row r="20" spans="1:11" x14ac:dyDescent="0.2">
      <c r="A20" s="174" t="s">
        <v>53</v>
      </c>
      <c r="B20" s="174">
        <f>ROUND(VALUE(SUBSTITUTE(実質収支比率等に係る経年分析!F$47,"▲","-")),2)</f>
        <v>28.41</v>
      </c>
      <c r="C20" s="174">
        <f>ROUND(VALUE(SUBSTITUTE(実質収支比率等に係る経年分析!G$47,"▲","-")),2)</f>
        <v>28.85</v>
      </c>
      <c r="D20" s="174">
        <f>ROUND(VALUE(SUBSTITUTE(実質収支比率等に係る経年分析!H$47,"▲","-")),2)</f>
        <v>36.92</v>
      </c>
      <c r="E20" s="174">
        <f>ROUND(VALUE(SUBSTITUTE(実質収支比率等に係る経年分析!I$47,"▲","-")),2)</f>
        <v>32.92</v>
      </c>
      <c r="F20" s="174">
        <f>ROUND(VALUE(SUBSTITUTE(実質収支比率等に係る経年分析!J$47,"▲","-")),2)</f>
        <v>39.19</v>
      </c>
    </row>
    <row r="21" spans="1:11" x14ac:dyDescent="0.2">
      <c r="A21" s="174" t="s">
        <v>54</v>
      </c>
      <c r="B21" s="174">
        <f>IF(ISNUMBER(VALUE(SUBSTITUTE(実質収支比率等に係る経年分析!F$49,"▲","-"))),ROUND(VALUE(SUBSTITUTE(実質収支比率等に係る経年分析!F$49,"▲","-")),2),NA())</f>
        <v>1.83</v>
      </c>
      <c r="C21" s="174">
        <f>IF(ISNUMBER(VALUE(SUBSTITUTE(実質収支比率等に係る経年分析!G$49,"▲","-"))),ROUND(VALUE(SUBSTITUTE(実質収支比率等に係る経年分析!G$49,"▲","-")),2),NA())</f>
        <v>1.73</v>
      </c>
      <c r="D21" s="174">
        <f>IF(ISNUMBER(VALUE(SUBSTITUTE(実質収支比率等に係る経年分析!H$49,"▲","-"))),ROUND(VALUE(SUBSTITUTE(実質収支比率等に係る経年分析!H$49,"▲","-")),2),NA())</f>
        <v>9.92</v>
      </c>
      <c r="E21" s="174">
        <f>IF(ISNUMBER(VALUE(SUBSTITUTE(実質収支比率等に係る経年分析!I$49,"▲","-"))),ROUND(VALUE(SUBSTITUTE(実質収支比率等に係る経年分析!I$49,"▲","-")),2),NA())</f>
        <v>-4.4400000000000004</v>
      </c>
      <c r="F21" s="174">
        <f>IF(ISNUMBER(VALUE(SUBSTITUTE(実質収支比率等に係る経年分析!J$49,"▲","-"))),ROUND(VALUE(SUBSTITUTE(実質収支比率等に係る経年分析!J$49,"▲","-")),2),NA())</f>
        <v>5.44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1.1499999999999999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371</v>
      </c>
      <c r="E42" s="176"/>
      <c r="F42" s="176"/>
      <c r="G42" s="176">
        <f>'実質公債費比率（分子）の構造'!L$52</f>
        <v>414</v>
      </c>
      <c r="H42" s="176"/>
      <c r="I42" s="176"/>
      <c r="J42" s="176">
        <f>'実質公債費比率（分子）の構造'!M$52</f>
        <v>414</v>
      </c>
      <c r="K42" s="176"/>
      <c r="L42" s="176"/>
      <c r="M42" s="176">
        <f>'実質公債費比率（分子）の構造'!N$52</f>
        <v>413</v>
      </c>
      <c r="N42" s="176"/>
      <c r="O42" s="176"/>
      <c r="P42" s="176">
        <f>'実質公債費比率（分子）の構造'!O$52</f>
        <v>403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7</v>
      </c>
      <c r="C44" s="176"/>
      <c r="D44" s="176"/>
      <c r="E44" s="176">
        <f>'実質公債費比率（分子）の構造'!L$50</f>
        <v>6</v>
      </c>
      <c r="F44" s="176"/>
      <c r="G44" s="176"/>
      <c r="H44" s="176">
        <f>'実質公債費比率（分子）の構造'!M$50</f>
        <v>6</v>
      </c>
      <c r="I44" s="176"/>
      <c r="J44" s="176"/>
      <c r="K44" s="176">
        <f>'実質公債費比率（分子）の構造'!N$50</f>
        <v>6</v>
      </c>
      <c r="L44" s="176"/>
      <c r="M44" s="176"/>
      <c r="N44" s="176">
        <f>'実質公債費比率（分子）の構造'!O$50</f>
        <v>5</v>
      </c>
      <c r="O44" s="176"/>
      <c r="P44" s="176"/>
    </row>
    <row r="45" spans="1:16" x14ac:dyDescent="0.2">
      <c r="A45" s="176" t="s">
        <v>63</v>
      </c>
      <c r="B45" s="176">
        <f>'実質公債費比率（分子）の構造'!K$49</f>
        <v>9</v>
      </c>
      <c r="C45" s="176"/>
      <c r="D45" s="176"/>
      <c r="E45" s="176">
        <f>'実質公債費比率（分子）の構造'!L$49</f>
        <v>7</v>
      </c>
      <c r="F45" s="176"/>
      <c r="G45" s="176"/>
      <c r="H45" s="176">
        <f>'実質公債費比率（分子）の構造'!M$49</f>
        <v>6</v>
      </c>
      <c r="I45" s="176"/>
      <c r="J45" s="176"/>
      <c r="K45" s="176">
        <f>'実質公債費比率（分子）の構造'!N$49</f>
        <v>8</v>
      </c>
      <c r="L45" s="176"/>
      <c r="M45" s="176"/>
      <c r="N45" s="176">
        <f>'実質公債費比率（分子）の構造'!O$49</f>
        <v>7</v>
      </c>
      <c r="O45" s="176"/>
      <c r="P45" s="176"/>
    </row>
    <row r="46" spans="1:16" x14ac:dyDescent="0.2">
      <c r="A46" s="176" t="s">
        <v>64</v>
      </c>
      <c r="B46" s="176">
        <f>'実質公債費比率（分子）の構造'!K$48</f>
        <v>180</v>
      </c>
      <c r="C46" s="176"/>
      <c r="D46" s="176"/>
      <c r="E46" s="176">
        <f>'実質公債費比率（分子）の構造'!L$48</f>
        <v>177</v>
      </c>
      <c r="F46" s="176"/>
      <c r="G46" s="176"/>
      <c r="H46" s="176">
        <f>'実質公債費比率（分子）の構造'!M$48</f>
        <v>175</v>
      </c>
      <c r="I46" s="176"/>
      <c r="J46" s="176"/>
      <c r="K46" s="176">
        <f>'実質公債費比率（分子）の構造'!N$48</f>
        <v>172</v>
      </c>
      <c r="L46" s="176"/>
      <c r="M46" s="176"/>
      <c r="N46" s="176">
        <f>'実質公債費比率（分子）の構造'!O$48</f>
        <v>159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408</v>
      </c>
      <c r="C49" s="176"/>
      <c r="D49" s="176"/>
      <c r="E49" s="176">
        <f>'実質公債費比率（分子）の構造'!L$45</f>
        <v>461</v>
      </c>
      <c r="F49" s="176"/>
      <c r="G49" s="176"/>
      <c r="H49" s="176">
        <f>'実質公債費比率（分子）の構造'!M$45</f>
        <v>457</v>
      </c>
      <c r="I49" s="176"/>
      <c r="J49" s="176"/>
      <c r="K49" s="176">
        <f>'実質公債費比率（分子）の構造'!N$45</f>
        <v>463</v>
      </c>
      <c r="L49" s="176"/>
      <c r="M49" s="176"/>
      <c r="N49" s="176">
        <f>'実質公債費比率（分子）の構造'!O$45</f>
        <v>455</v>
      </c>
      <c r="O49" s="176"/>
      <c r="P49" s="176"/>
    </row>
    <row r="50" spans="1:16" x14ac:dyDescent="0.2">
      <c r="A50" s="176" t="s">
        <v>67</v>
      </c>
      <c r="B50" s="176" t="e">
        <f>NA()</f>
        <v>#N/A</v>
      </c>
      <c r="C50" s="176">
        <f>IF(ISNUMBER('実質公債費比率（分子）の構造'!K$53),'実質公債費比率（分子）の構造'!K$53,NA())</f>
        <v>233</v>
      </c>
      <c r="D50" s="176" t="e">
        <f>NA()</f>
        <v>#N/A</v>
      </c>
      <c r="E50" s="176" t="e">
        <f>NA()</f>
        <v>#N/A</v>
      </c>
      <c r="F50" s="176">
        <f>IF(ISNUMBER('実質公債費比率（分子）の構造'!L$53),'実質公債費比率（分子）の構造'!L$53,NA())</f>
        <v>237</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236</v>
      </c>
      <c r="M50" s="176" t="e">
        <f>NA()</f>
        <v>#N/A</v>
      </c>
      <c r="N50" s="176" t="e">
        <f>NA()</f>
        <v>#N/A</v>
      </c>
      <c r="O50" s="176">
        <f>IF(ISNUMBER('実質公債費比率（分子）の構造'!O$53),'実質公債費比率（分子）の構造'!O$53,NA())</f>
        <v>223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3871</v>
      </c>
      <c r="E56" s="175"/>
      <c r="F56" s="175"/>
      <c r="G56" s="175">
        <f>'将来負担比率（分子）の構造'!J$52</f>
        <v>3566</v>
      </c>
      <c r="H56" s="175"/>
      <c r="I56" s="175"/>
      <c r="J56" s="175">
        <f>'将来負担比率（分子）の構造'!K$52</f>
        <v>3198</v>
      </c>
      <c r="K56" s="175"/>
      <c r="L56" s="175"/>
      <c r="M56" s="175">
        <f>'将来負担比率（分子）の構造'!L$52</f>
        <v>3195</v>
      </c>
      <c r="N56" s="175"/>
      <c r="O56" s="175"/>
      <c r="P56" s="175">
        <f>'将来負担比率（分子）の構造'!M$52</f>
        <v>2842</v>
      </c>
    </row>
    <row r="57" spans="1:16" x14ac:dyDescent="0.2">
      <c r="A57" s="175" t="s">
        <v>42</v>
      </c>
      <c r="B57" s="175"/>
      <c r="C57" s="175"/>
      <c r="D57" s="175">
        <f>'将来負担比率（分子）の構造'!I$51</f>
        <v>45</v>
      </c>
      <c r="E57" s="175"/>
      <c r="F57" s="175"/>
      <c r="G57" s="175">
        <f>'将来負担比率（分子）の構造'!J$51</f>
        <v>42</v>
      </c>
      <c r="H57" s="175"/>
      <c r="I57" s="175"/>
      <c r="J57" s="175">
        <f>'将来負担比率（分子）の構造'!K$51</f>
        <v>38</v>
      </c>
      <c r="K57" s="175"/>
      <c r="L57" s="175"/>
      <c r="M57" s="175">
        <f>'将来負担比率（分子）の構造'!L$51</f>
        <v>36</v>
      </c>
      <c r="N57" s="175"/>
      <c r="O57" s="175"/>
      <c r="P57" s="175">
        <f>'将来負担比率（分子）の構造'!M$51</f>
        <v>29</v>
      </c>
    </row>
    <row r="58" spans="1:16" x14ac:dyDescent="0.2">
      <c r="A58" s="175" t="s">
        <v>41</v>
      </c>
      <c r="B58" s="175"/>
      <c r="C58" s="175"/>
      <c r="D58" s="175">
        <f>'将来負担比率（分子）の構造'!I$50</f>
        <v>1304</v>
      </c>
      <c r="E58" s="175"/>
      <c r="F58" s="175"/>
      <c r="G58" s="175">
        <f>'将来負担比率（分子）の構造'!J$50</f>
        <v>1519</v>
      </c>
      <c r="H58" s="175"/>
      <c r="I58" s="175"/>
      <c r="J58" s="175">
        <f>'将来負担比率（分子）の構造'!K$50</f>
        <v>2207</v>
      </c>
      <c r="K58" s="175"/>
      <c r="L58" s="175"/>
      <c r="M58" s="175">
        <f>'将来負担比率（分子）の構造'!L$50</f>
        <v>2668</v>
      </c>
      <c r="N58" s="175"/>
      <c r="O58" s="175"/>
      <c r="P58" s="175">
        <f>'将来負担比率（分子）の構造'!M$50</f>
        <v>2935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307</v>
      </c>
      <c r="C62" s="175"/>
      <c r="D62" s="175"/>
      <c r="E62" s="175">
        <f>'将来負担比率（分子）の構造'!J$45</f>
        <v>324</v>
      </c>
      <c r="F62" s="175"/>
      <c r="G62" s="175"/>
      <c r="H62" s="175">
        <f>'将来負担比率（分子）の構造'!K$45</f>
        <v>322</v>
      </c>
      <c r="I62" s="175"/>
      <c r="J62" s="175"/>
      <c r="K62" s="175">
        <f>'将来負担比率（分子）の構造'!L$45</f>
        <v>319</v>
      </c>
      <c r="L62" s="175"/>
      <c r="M62" s="175"/>
      <c r="N62" s="175">
        <f>'将来負担比率（分子）の構造'!M$45</f>
        <v>322</v>
      </c>
      <c r="O62" s="175"/>
      <c r="P62" s="175"/>
    </row>
    <row r="63" spans="1:16" x14ac:dyDescent="0.2">
      <c r="A63" s="175" t="s">
        <v>34</v>
      </c>
      <c r="B63" s="175">
        <f>'将来負担比率（分子）の構造'!I$44</f>
        <v>12</v>
      </c>
      <c r="C63" s="175"/>
      <c r="D63" s="175"/>
      <c r="E63" s="175">
        <f>'将来負担比率（分子）の構造'!J$44</f>
        <v>5</v>
      </c>
      <c r="F63" s="175"/>
      <c r="G63" s="175"/>
      <c r="H63" s="175">
        <f>'将来負担比率（分子）の構造'!K$44</f>
        <v>6</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1666</v>
      </c>
      <c r="C64" s="175"/>
      <c r="D64" s="175"/>
      <c r="E64" s="175">
        <f>'将来負担比率（分子）の構造'!J$43</f>
        <v>1536</v>
      </c>
      <c r="F64" s="175"/>
      <c r="G64" s="175"/>
      <c r="H64" s="175">
        <f>'将来負担比率（分子）の構造'!K$43</f>
        <v>1404</v>
      </c>
      <c r="I64" s="175"/>
      <c r="J64" s="175"/>
      <c r="K64" s="175">
        <f>'将来負担比率（分子）の構造'!L$43</f>
        <v>1321</v>
      </c>
      <c r="L64" s="175"/>
      <c r="M64" s="175"/>
      <c r="N64" s="175">
        <f>'将来負担比率（分子）の構造'!M$43</f>
        <v>1262</v>
      </c>
      <c r="O64" s="175"/>
      <c r="P64" s="175"/>
    </row>
    <row r="65" spans="1:16" x14ac:dyDescent="0.2">
      <c r="A65" s="175" t="s">
        <v>32</v>
      </c>
      <c r="B65" s="175">
        <f>'将来負担比率（分子）の構造'!I$42</f>
        <v>35</v>
      </c>
      <c r="C65" s="175"/>
      <c r="D65" s="175"/>
      <c r="E65" s="175">
        <f>'将来負担比率（分子）の構造'!J$42</f>
        <v>29</v>
      </c>
      <c r="F65" s="175"/>
      <c r="G65" s="175"/>
      <c r="H65" s="175">
        <f>'将来負担比率（分子）の構造'!K$42</f>
        <v>23</v>
      </c>
      <c r="I65" s="175"/>
      <c r="J65" s="175"/>
      <c r="K65" s="175">
        <f>'将来負担比率（分子）の構造'!L$42</f>
        <v>18</v>
      </c>
      <c r="L65" s="175"/>
      <c r="M65" s="175"/>
      <c r="N65" s="175">
        <f>'将来負担比率（分子）の構造'!M$42</f>
        <v>14</v>
      </c>
      <c r="O65" s="175"/>
      <c r="P65" s="175"/>
    </row>
    <row r="66" spans="1:16" x14ac:dyDescent="0.2">
      <c r="A66" s="175" t="s">
        <v>31</v>
      </c>
      <c r="B66" s="175">
        <f>'将来負担比率（分子）の構造'!I$41</f>
        <v>4420</v>
      </c>
      <c r="C66" s="175"/>
      <c r="D66" s="175"/>
      <c r="E66" s="175">
        <f>'将来負担比率（分子）の構造'!J$41</f>
        <v>4173</v>
      </c>
      <c r="F66" s="175"/>
      <c r="G66" s="175"/>
      <c r="H66" s="175">
        <f>'将来負担比率（分子）の構造'!K$41</f>
        <v>3913</v>
      </c>
      <c r="I66" s="175"/>
      <c r="J66" s="175"/>
      <c r="K66" s="175">
        <f>'将来負担比率（分子）の構造'!L$41</f>
        <v>3695</v>
      </c>
      <c r="L66" s="175"/>
      <c r="M66" s="175"/>
      <c r="N66" s="175">
        <f>'将来負担比率（分子）の構造'!M$41</f>
        <v>3585</v>
      </c>
      <c r="O66" s="175"/>
      <c r="P66" s="175"/>
    </row>
    <row r="67" spans="1:16" x14ac:dyDescent="0.2">
      <c r="A67" s="175" t="s">
        <v>71</v>
      </c>
      <c r="B67" s="175" t="e">
        <f>NA()</f>
        <v>#N/A</v>
      </c>
      <c r="C67" s="175">
        <f>IF(ISNUMBER('将来負担比率（分子）の構造'!I$53), IF('将来負担比率（分子）の構造'!I$53 &lt; 0, 0, '将来負担比率（分子）の構造'!I$53), NA())</f>
        <v>1219</v>
      </c>
      <c r="D67" s="175" t="e">
        <f>NA()</f>
        <v>#N/A</v>
      </c>
      <c r="E67" s="175" t="e">
        <f>NA()</f>
        <v>#N/A</v>
      </c>
      <c r="F67" s="175">
        <f>IF(ISNUMBER('将来負担比率（分子）の構造'!J$53), IF('将来負担比率（分子）の構造'!J$53 &lt; 0, 0, '将来負担比率（分子）の構造'!J$53), NA())</f>
        <v>940</v>
      </c>
      <c r="G67" s="175" t="e">
        <f>NA()</f>
        <v>#N/A</v>
      </c>
      <c r="H67" s="175" t="e">
        <f>NA()</f>
        <v>#N/A</v>
      </c>
      <c r="I67" s="175">
        <f>IF(ISNUMBER('将来負担比率（分子）の構造'!K$53), IF('将来負担比率（分子）の構造'!K$53 &lt; 0, 0, '将来負担比率（分子）の構造'!K$53), NA())</f>
        <v>224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1067</v>
      </c>
      <c r="C72" s="179">
        <f>基金残高に係る経年分析!G55</f>
        <v>922</v>
      </c>
      <c r="D72" s="179">
        <f>基金残高に係る経年分析!H55</f>
        <v>1093</v>
      </c>
    </row>
    <row r="73" spans="1:16" x14ac:dyDescent="0.2">
      <c r="A73" s="178" t="s">
        <v>74</v>
      </c>
      <c r="B73" s="179">
        <f>基金残高に係る経年分析!F56</f>
        <v>409</v>
      </c>
      <c r="C73" s="179">
        <f>基金残高に係る経年分析!G56</f>
        <v>409</v>
      </c>
      <c r="D73" s="179">
        <f>基金残高に係る経年分析!H56</f>
        <v>409</v>
      </c>
    </row>
    <row r="74" spans="1:16" x14ac:dyDescent="0.2">
      <c r="A74" s="178" t="s">
        <v>75</v>
      </c>
      <c r="B74" s="179">
        <f>基金残高に係る経年分析!F57</f>
        <v>500</v>
      </c>
      <c r="C74" s="179">
        <f>基金残高に係る経年分析!G57</f>
        <v>1012</v>
      </c>
      <c r="D74" s="179">
        <f>基金残高に係る経年分析!H57</f>
        <v>1062</v>
      </c>
    </row>
  </sheetData>
  <sheetProtection algorithmName="SHA-512" hashValue="I8cb9uypi0NmlGHpvx3LFmKusUv2r8M2QLVQulvFXqI8yADoHeodAmIrTvX/e2/esPbopxy6k6dZIEZczn3ubg==" saltValue="IINgm5lr0qzcI/VrNc+9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2025-03-12T07:47:39Z</cp:lastPrinted>
  <dcterms:created xsi:type="dcterms:W3CDTF">2025-02-19T00:51:43Z</dcterms:created>
  <dcterms:modified xsi:type="dcterms:W3CDTF">2025-03-17T05:13:56Z</dcterms:modified>
  <cp:category/>
</cp:coreProperties>
</file>