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840" tabRatio="6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BW35" i="10"/>
  <c r="BW36" i="10" s="1"/>
  <c r="BW37" i="10" s="1"/>
  <c r="BW38" i="10" s="1"/>
  <c r="BW39" i="10" s="1"/>
  <c r="BW40" i="10" s="1"/>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<sst xmlns="http://schemas.openxmlformats.org/spreadsheetml/2006/main" count="1107" uniqueCount="561">
  <si>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</si>
  <si>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</si>
  <si>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</si>
  <si>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</si>
  <si>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</si>
  <si>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</si>
  <si>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</si>
  <si>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</si>
  <si>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</si>
  <si>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</si>
  <si>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</si>
  <si>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</si>
  <si>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</si>
  <si>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</si>
  <si>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</si>
  <si>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</si>
  <si>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</si>
  <si>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</si>
  <si>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</si>
  <si>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</si>
  <si>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</si>
  <si>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</si>
  <si>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</si>
  <si>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</si>
  <si>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</si>
  <si>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</si>
  <si>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</si>
  <si>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</si>
  <si>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</si>
  <si>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</si>
  <si>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</si>
  <si>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</si>
  <si>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</si>
  <si>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</si>
  <si>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</si>
  <si>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</si>
  <si>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</si>
  <si>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</si>
  <si>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</si>
  <si>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</si>
  <si>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</si>
  <si>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</si>
  <si>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</si>
  <si>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</si>
  <si>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</si>
  <si>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</si>
  <si>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</si>
  <si>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</si>
  <si>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</si>
  <si>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</si>
  <si>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</si>
  <si>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</si>
  <si>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</si>
  <si>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</si>
  <si>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</si>
  <si>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</si>
  <si>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</si>
  <si>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</si>
  <si>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</si>
  <si>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</si>
  <si>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</si>
  <si>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</si>
  <si>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</si>
  <si>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</si>
  <si>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</si>
  <si>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</si>
  <si>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</si>
  <si>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</si>
  <si>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</si>
  <si>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</si>
  <si>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</si>
  <si>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</si>
  <si>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</si>
  <si>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</si>
  <si>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</si>
  <si>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</si>
  <si>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</si>
  <si>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</si>
  <si>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</si>
  <si>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</si>
  <si>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</si>
  <si>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</si>
  <si>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</si>
  <si>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</si>
  <si>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</si>
  <si>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</si>
  <si>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</si>
  <si>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</si>
  <si>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</si>
  <si>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</si>
  <si>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</si>
  <si>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</si>
  <si>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</si>
  <si>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</si>
  <si>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大蔵村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</si>
  <si>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</si>
  <si>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</si>
  <si>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</si>
  <si>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</si>
  <si>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</si>
  <si>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</si>
  <si>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</si>
  <si>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</si>
  <si>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</si>
  <si>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</si>
  <si>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</si>
  <si>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</si>
  <si>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</si>
  <si>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</si>
  <si>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</si>
  <si>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</si>
  <si>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</si>
  <si>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</si>
  <si>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</si>
  <si>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</si>
  <si>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</si>
  <si>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</si>
  <si>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</si>
  <si>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</si>
  <si>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</si>
  <si>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</si>
  <si>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</si>
  <si>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</si>
  <si>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</si>
  <si>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</si>
  <si>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</si>
  <si>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</si>
  <si>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</si>
  <si>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</si>
  <si>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</si>
  <si>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</si>
  <si>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</si>
  <si>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</si>
  <si>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</si>
  <si>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</si>
  <si>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</si>
  <si>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</si>
  <si>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</si>
  <si>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</si>
  <si>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</si>
  <si>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</si>
  <si>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</si>
  <si>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</si>
  <si>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</si>
  <si>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</si>
  <si>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</si>
  <si>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</si>
  <si>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</si>
  <si>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</si>
  <si>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</si>
  <si>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</si>
  <si>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</si>
  <si>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</si>
  <si>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</si>
  <si>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</si>
  <si>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</si>
  <si>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</si>
  <si>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</si>
  <si>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</si>
  <si>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</si>
  <si>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</si>
  <si>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</si>
  <si>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</si>
  <si>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</si>
  <si>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</si>
  <si>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</si>
  <si>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</si>
  <si>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</si>
  <si>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</si>
  <si>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</si>
  <si>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</si>
  <si>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</si>
  <si>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</si>
  <si>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</si>
  <si>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</si>
  <si>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</si>
  <si>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</si>
  <si>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</si>
  <si>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</si>
  <si>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</si>
  <si>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</si>
  <si>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</si>
  <si>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</si>
  <si>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</si>
  <si>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</si>
  <si>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</si>
  <si>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</si>
  <si>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</si>
  <si>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</si>
  <si>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</si>
  <si>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</si>
  <si>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</si>
  <si>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</si>
  <si>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</si>
  <si>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</si>
  <si>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</si>
  <si>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</si>
  <si>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</si>
  <si>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</si>
  <si>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</si>
  <si>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</si>
  <si>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</si>
  <si>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</si>
  <si>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山形県大蔵村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</si>
  <si>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</si>
  <si>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</si>
  <si>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</si>
  <si>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</si>
  <si>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</si>
  <si>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</si>
  <si>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</si>
  <si>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</si>
  <si>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</si>
  <si>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</si>
  <si>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</si>
  <si>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</si>
  <si>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</si>
  <si>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</si>
  <si>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</si>
  <si>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</si>
  <si>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</si>
  <si>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</si>
  <si>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</si>
  <si>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</si>
  <si>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</si>
  <si>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</si>
  <si>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</si>
  <si>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</si>
  <si>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</si>
  <si>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</si>
  <si>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</si>
  <si>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</si>
  <si>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</si>
  <si>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</si>
  <si>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</si>
  <si>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</si>
  <si>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</si>
  <si>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</si>
  <si>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</si>
  <si>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</si>
  <si>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</si>
  <si>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</si>
  <si>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</si>
  <si>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</si>
  <si>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</si>
  <si>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</si>
  <si>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</si>
  <si>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</si>
  <si>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</si>
  <si>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</si>
  <si>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</si>
  <si>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</si>
  <si>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</si>
  <si>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</si>
  <si>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</si>
  <si>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</si>
  <si>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</si>
  <si>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</si>
  <si>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</si>
  <si>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</si>
  <si>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</si>
  <si>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</si>
  <si>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</si>
  <si>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</si>
  <si>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</si>
  <si>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</si>
  <si>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</si>
  <si>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</si>
  <si>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</si>
  <si>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</si>
  <si>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</si>
  <si>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</si>
  <si>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</si>
  <si>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</si>
  <si>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</si>
  <si>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</si>
  <si>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</si>
  <si>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</si>
  <si>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</si>
  <si>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</si>
  <si>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</si>
  <si>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</si>
  <si>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</si>
  <si>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</si>
  <si>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</si>
  <si>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</si>
  <si>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</si>
  <si>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</si>
  <si>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</si>
  <si>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</si>
  <si>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</si>
  <si>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</si>
  <si>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</si>
  <si>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</si>
  <si>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</si>
  <si>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</si>
  <si>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</si>
  <si>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</si>
  <si>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</si>
  <si>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</si>
  <si>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</si>
  <si>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</si>
  <si>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</si>
  <si>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</si>
  <si>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</si>
  <si>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</si>
  <si>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</si>
  <si>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</si>
  <si>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</si>
  <si>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</si>
  <si>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</si>
  <si>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</si>
  <si>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</si>
  <si>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</si>
  <si>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</si>
  <si>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</si>
  <si>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</si>
  <si>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</si>
  <si>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</si>
  <si>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</si>
  <si>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</si>
  <si>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</si>
  <si>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</si>
  <si>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</si>
  <si>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</si>
  <si>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</si>
  <si>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</si>
  <si>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</si>
  <si>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</si>
  <si>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</si>
  <si>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</si>
  <si>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</si>
  <si>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</si>
  <si>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</si>
  <si>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</si>
  <si>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</si>
  <si>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</si>
  <si>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</si>
  <si>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</si>
  <si>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</si>
  <si>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</si>
  <si>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</si>
  <si>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</si>
  <si>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</si>
  <si>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</si>
  <si>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</si>
  <si>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</si>
  <si>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</si>
  <si>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</si>
  <si>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</si>
  <si>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</si>
  <si>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</si>
  <si>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</si>
  <si>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</si>
  <si>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山形県大蔵村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</si>
  <si>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</si>
  <si>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</si>
  <si>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</si>
  <si>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</si>
  <si>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</si>
  <si>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</si>
  <si>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</si>
  <si>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</si>
  <si>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</si>
  <si>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</si>
  <si>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</si>
  <si>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</si>
  <si>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</si>
  <si>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</si>
  <si>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</si>
  <si>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</si>
  <si>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</si>
  <si>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</si>
  <si>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</si>
  <si>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</si>
  <si>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</si>
  <si>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</si>
  <si>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</si>
  <si>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</si>
  <si>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</si>
  <si>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</si>
  <si>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</si>
  <si>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</si>
  <si>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</si>
  <si>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</si>
  <si>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</si>
  <si>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</si>
  <si>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</si>
  <si>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</si>
  <si>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</si>
  <si>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</si>
  <si>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</si>
  <si>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</si>
  <si>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</si>
  <si>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</si>
  <si>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</si>
  <si>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</si>
  <si>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</si>
  <si>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</si>
  <si>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</si>
  <si>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</si>
  <si>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</si>
  <si>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</si>
  <si>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</si>
  <si>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</si>
  <si>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</si>
  <si>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</si>
  <si>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</si>
  <si>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</si>
  <si>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</si>
  <si>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</si>
  <si>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</si>
  <si>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</si>
  <si>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</si>
  <si>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</si>
  <si>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</si>
  <si>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</si>
  <si>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</si>
  <si>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</si>
  <si>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</si>
  <si>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</si>
  <si>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</si>
  <si>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</si>
  <si>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</si>
  <si>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</si>
  <si>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</si>
  <si>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</si>
  <si>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</si>
  <si>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</si>
  <si>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</si>
  <si>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</si>
  <si>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</si>
  <si>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</si>
  <si>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</si>
  <si>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</si>
  <si>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</si>
  <si>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</si>
  <si>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</si>
  <si>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</si>
  <si>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</si>
  <si>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</si>
  <si>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</si>
  <si>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</si>
  <si>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</si>
  <si>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</si>
  <si>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</si>
  <si>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</si>
  <si>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</si>
  <si>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</si>
  <si>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</si>
  <si>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</si>
  <si>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</si>
  <si>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</si>
  <si>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</si>
  <si>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</si>
  <si>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</si>
  <si>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</si>
  <si>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</si>
  <si>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</si>
  <si>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</si>
  <si>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</si>
  <si>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</si>
  <si>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</si>
  <si>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</si>
  <si>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</si>
  <si>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</si>
  <si>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</si>
  <si>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</si>
  <si>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</si>
  <si>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</si>
  <si>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</si>
  <si>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</si>
  <si>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</si>
  <si>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</si>
  <si>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</si>
  <si>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</si>
  <si>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</si>
  <si>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</si>
  <si>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</si>
  <si>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</si>
  <si>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</si>
  <si>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</si>
  <si>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</si>
  <si>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</si>
  <si>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</si>
  <si>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</si>
  <si>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</si>
  <si>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</si>
  <si>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</si>
  <si>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</si>
  <si>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</si>
  <si>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</si>
  <si>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</si>
  <si>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</si>
  <si>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</si>
  <si>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</si>
  <si>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</si>
  <si>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</si>
  <si>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</si>
  <si>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</si>
  <si>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</si>
  <si>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</si>
  <si>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</si>
  <si>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</si>
  <si>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</si>
  <si>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</si>
  <si>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</si>
  <si>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</si>
  <si>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</si>
  <si>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</si>
  <si>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</si>
  <si>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</si>
  <si>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</si>
  <si>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</si>
  <si>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</si>
  <si>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</si>
  <si>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</si>
  <si>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</si>
  <si>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</si>
  <si>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</si>
  <si>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</si>
  <si>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</si>
  <si>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</si>
  <si>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</si>
  <si>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</si>
  <si>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</si>
  <si>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</si>
  <si>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</si>
  <si>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</si>
  <si>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</si>
  <si>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</si>
  <si>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</si>
  <si>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</si>
  <si>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国民健康保険特別会計</t>
  </si>
  <si>
    <t>簡易水道事業特別会計</t>
  </si>
  <si>
    <t>特定環境保全公共下水道事業特別会計</t>
  </si>
  <si>
    <t>へき地診療所特別会計</t>
  </si>
  <si>
    <t>後期高齢者医療特別会計</t>
  </si>
  <si>
    <t>浄化槽整備事業特別会計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</si>
  <si>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</si>
  <si>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</si>
  <si>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</si>
  <si>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</si>
  <si>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</si>
  <si>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</si>
  <si>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</si>
  <si>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</si>
  <si>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</si>
  <si>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</si>
  <si>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</si>
  <si>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</si>
  <si>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</si>
  <si>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</si>
  <si>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肘折温泉郷振興</t>
    <rPh sb="0" eb="2">
      <t>ヒジオリ</t>
    </rPh>
    <rPh sb="2" eb="5">
      <t>オンセンキョウ</t>
    </rPh>
    <rPh sb="5" eb="7">
      <t>シンコウ</t>
    </rPh>
    <phoneticPr fontId="2"/>
  </si>
  <si>
    <t>おおくら升玉水力発電</t>
    <rPh sb="4" eb="5">
      <t>マス</t>
    </rPh>
    <rPh sb="5" eb="6">
      <t>ダマ</t>
    </rPh>
    <rPh sb="6" eb="8">
      <t>スイリョク</t>
    </rPh>
    <rPh sb="8" eb="10">
      <t>ハツデン</t>
    </rPh>
    <phoneticPr fontId="2"/>
  </si>
  <si>
    <t>-</t>
    <phoneticPr fontId="2"/>
  </si>
  <si>
    <t>公共施設等整備振興基金</t>
    <rPh sb="0" eb="2">
      <t>コウキョウ</t>
    </rPh>
    <rPh sb="2" eb="4">
      <t>シセツ</t>
    </rPh>
    <rPh sb="4" eb="5">
      <t>トウ</t>
    </rPh>
    <rPh sb="5" eb="7">
      <t>セイビ</t>
    </rPh>
    <rPh sb="7" eb="9">
      <t>シンコウ</t>
    </rPh>
    <rPh sb="9" eb="11">
      <t>キキン</t>
    </rPh>
    <phoneticPr fontId="5"/>
  </si>
  <si>
    <t>ふるさと活性化事業基金</t>
    <rPh sb="4" eb="7">
      <t>カッセイカ</t>
    </rPh>
    <rPh sb="7" eb="9">
      <t>ジギョウ</t>
    </rPh>
    <rPh sb="9" eb="11">
      <t>キキン</t>
    </rPh>
    <phoneticPr fontId="5"/>
  </si>
  <si>
    <t>地域福祉基金</t>
    <rPh sb="0" eb="2">
      <t>チイキ</t>
    </rPh>
    <rPh sb="2" eb="4">
      <t>フクシ</t>
    </rPh>
    <rPh sb="4" eb="6">
      <t>キキン</t>
    </rPh>
    <phoneticPr fontId="5"/>
  </si>
  <si>
    <t>再生可能エネルギー導入促進事業基金</t>
    <rPh sb="0" eb="2">
      <t>サイセイ</t>
    </rPh>
    <rPh sb="2" eb="4">
      <t>カノウ</t>
    </rPh>
    <rPh sb="9" eb="11">
      <t>ドウニュウ</t>
    </rPh>
    <rPh sb="11" eb="13">
      <t>ソクシン</t>
    </rPh>
    <rPh sb="13" eb="15">
      <t>ジギョウ</t>
    </rPh>
    <rPh sb="15" eb="17">
      <t>キキン</t>
    </rPh>
    <phoneticPr fontId="5"/>
  </si>
  <si>
    <t>ふるさと創生振興基金</t>
    <rPh sb="4" eb="6">
      <t>ソウセイ</t>
    </rPh>
    <rPh sb="6" eb="8">
      <t>シンコウ</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</si>
</sst>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62E4-42DE-9F27-A57A93F885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208611</c:v>
                </c:pt>
                <c:pt idx="1">
                  <c:v>174976</c:v>
                </c:pt>
                <c:pt idx="2">
                  <c:v>246823</c:v>
                </c:pt>
                <c:pt idx="3">
                  <c:v>162964</c:v>
                </c:pt>
                <c:pt idx="4">
                  <c:v>216292</c:v>
                </c:pt>
              </c:numCache>
            </c:numRef>
          </c:val>
          <c:smooth val="0"/>
          <c:extLst>
            <c:ext xmlns:c16="http://schemas.microsoft.com/office/drawing/2014/chart" uri="{C3380CC4-5D6E-409C-BE32-E72D297353CC}">
              <c16:uniqueId val="{00000001-62E4-42DE-9F27-A57A93F885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4.5599999999999996</c:v>
                </c:pt>
                <c:pt idx="1">
                  <c:v>2.94</c:v>
                </c:pt>
                <c:pt idx="2">
                  <c:v>4.24</c:v>
                </c:pt>
                <c:pt idx="3">
                  <c:v>2.44</c:v>
                </c:pt>
                <c:pt idx="4">
                  <c:v>2.71</c:v>
                </c:pt>
              </c:numCache>
            </c:numRef>
          </c:val>
          <c:extLst>
            <c:ext xmlns:c16="http://schemas.microsoft.com/office/drawing/2014/chart" uri="{C3380CC4-5D6E-409C-BE32-E72D297353CC}">
              <c16:uniqueId val="{00000000-08BE-4450-8A4C-9266BB1133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36.049999999999997</c:v>
                </c:pt>
                <c:pt idx="1">
                  <c:v>38.28</c:v>
                </c:pt>
                <c:pt idx="2">
                  <c:v>36.92</c:v>
                </c:pt>
                <c:pt idx="3">
                  <c:v>39.909999999999997</c:v>
                </c:pt>
                <c:pt idx="4">
                  <c:v>41.48</c:v>
                </c:pt>
              </c:numCache>
            </c:numRef>
          </c:val>
          <c:extLst>
            <c:ext xmlns:c16="http://schemas.microsoft.com/office/drawing/2014/chart" uri="{C3380CC4-5D6E-409C-BE32-E72D297353CC}">
              <c16:uniqueId val="{00000001-08BE-4450-8A4C-9266BB1133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1.39</c:v>
                </c:pt>
                <c:pt idx="1">
                  <c:v>2.21</c:v>
                </c:pt>
                <c:pt idx="2">
                  <c:v>3.16</c:v>
                </c:pt>
                <c:pt idx="3">
                  <c:v>0.26</c:v>
                </c:pt>
                <c:pt idx="4">
                  <c:v>1.46</c:v>
                </c:pt>
              </c:numCache>
            </c:numRef>
          </c:val>
          <c:smooth val="0"/>
          <c:extLst>
            <c:ext xmlns:c16="http://schemas.microsoft.com/office/drawing/2014/chart" uri="{C3380CC4-5D6E-409C-BE32-E72D297353CC}">
              <c16:uniqueId val="{00000002-08BE-4450-8A4C-9266BB1133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B6-4A78-9B80-3FAC02A031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B6-4A78-9B80-3FAC02A031CB}"/>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F6B6-4A78-9B80-3FAC02A031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F6B6-4A78-9B80-3FAC02A031CB}"/>
            </c:ext>
          </c:extLst>
        </c:ser>
        <c:ser>
          <c:idx val="4"/>
          <c:order val="4"/>
          <c:tx>
            <c:strRef>
              <c:f>データシート!$A$31</c:f>
              <c:strCache>
                <c:ptCount val="1"/>
                <c:pt idx="0">
                  <c:v>へき地診療所特別会計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4-F6B6-4A78-9B80-3FAC02A031CB}"/>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0.01</c:v>
                </c:pt>
                <c:pt idx="8">
                  <c:v>#N/A</c:v>
                </c:pt>
                <c:pt idx="9">
                  <c:v>0.24</c:v>
                </c:pt>
              </c:numCache>
            </c:numRef>
          </c:val>
          <c:extLst>
            <c:ext xmlns:c16="http://schemas.microsoft.com/office/drawing/2014/chart" uri="{C3380CC4-5D6E-409C-BE32-E72D297353CC}">
              <c16:uniqueId val="{00000005-F6B6-4A78-9B80-3FAC02A031C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0.05</c:v>
                </c:pt>
                <c:pt idx="4">
                  <c:v>#N/A</c:v>
                </c:pt>
                <c:pt idx="5">
                  <c:v>0.01</c:v>
                </c:pt>
                <c:pt idx="6">
                  <c:v>#N/A</c:v>
                </c:pt>
                <c:pt idx="7">
                  <c:v>0.02</c:v>
                </c:pt>
                <c:pt idx="8">
                  <c:v>#N/A</c:v>
                </c:pt>
                <c:pt idx="9">
                  <c:v>0.37</c:v>
                </c:pt>
              </c:numCache>
            </c:numRef>
          </c:val>
          <c:extLst>
            <c:ext xmlns:c16="http://schemas.microsoft.com/office/drawing/2014/chart" uri="{C3380CC4-5D6E-409C-BE32-E72D297353CC}">
              <c16:uniqueId val="{00000006-F6B6-4A78-9B80-3FAC02A031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1.22</c:v>
                </c:pt>
                <c:pt idx="4">
                  <c:v>#N/A</c:v>
                </c:pt>
                <c:pt idx="5">
                  <c:v>1.1200000000000001</c:v>
                </c:pt>
                <c:pt idx="6">
                  <c:v>#N/A</c:v>
                </c:pt>
                <c:pt idx="7">
                  <c:v>0.46</c:v>
                </c:pt>
                <c:pt idx="8">
                  <c:v>#N/A</c:v>
                </c:pt>
                <c:pt idx="9">
                  <c:v>0.46</c:v>
                </c:pt>
              </c:numCache>
            </c:numRef>
          </c:val>
          <c:extLst>
            <c:ext xmlns:c16="http://schemas.microsoft.com/office/drawing/2014/chart" uri="{C3380CC4-5D6E-409C-BE32-E72D297353CC}">
              <c16:uniqueId val="{00000007-F6B6-4A78-9B80-3FAC02A031C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1.39</c:v>
                </c:pt>
                <c:pt idx="4">
                  <c:v>#N/A</c:v>
                </c:pt>
                <c:pt idx="5">
                  <c:v>0.62</c:v>
                </c:pt>
                <c:pt idx="6">
                  <c:v>#N/A</c:v>
                </c:pt>
                <c:pt idx="7">
                  <c:v>1.28</c:v>
                </c:pt>
                <c:pt idx="8">
                  <c:v>#N/A</c:v>
                </c:pt>
                <c:pt idx="9">
                  <c:v>0.75</c:v>
                </c:pt>
              </c:numCache>
            </c:numRef>
          </c:val>
          <c:extLst>
            <c:ext xmlns:c16="http://schemas.microsoft.com/office/drawing/2014/chart" uri="{C3380CC4-5D6E-409C-BE32-E72D297353CC}">
              <c16:uniqueId val="{00000008-F6B6-4A78-9B80-3FAC02A031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4.42</c:v>
                </c:pt>
                <c:pt idx="2">
                  <c:v>#N/A</c:v>
                </c:pt>
                <c:pt idx="3">
                  <c:v>2.83</c:v>
                </c:pt>
                <c:pt idx="4">
                  <c:v>#N/A</c:v>
                </c:pt>
                <c:pt idx="5">
                  <c:v>4.1399999999999997</c:v>
                </c:pt>
                <c:pt idx="6">
                  <c:v>#N/A</c:v>
                </c:pt>
                <c:pt idx="7">
                  <c:v>2.33</c:v>
                </c:pt>
                <c:pt idx="8">
                  <c:v>#N/A</c:v>
                </c:pt>
                <c:pt idx="9">
                  <c:v>2.61</c:v>
                </c:pt>
              </c:numCache>
            </c:numRef>
          </c:val>
          <c:extLst>
            <c:ext xmlns:c16="http://schemas.microsoft.com/office/drawing/2014/chart" uri="{C3380CC4-5D6E-409C-BE32-E72D297353CC}">
              <c16:uniqueId val="{00000009-F6B6-4A78-9B80-3FAC02A031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454</c:v>
                </c:pt>
                <c:pt idx="5">
                  <c:v>463</c:v>
                </c:pt>
                <c:pt idx="8">
                  <c:v>459</c:v>
                </c:pt>
                <c:pt idx="11">
                  <c:v>474</c:v>
                </c:pt>
                <c:pt idx="14">
                  <c:v>466</c:v>
                </c:pt>
              </c:numCache>
            </c:numRef>
          </c:val>
          <c:extLst>
            <c:ext xmlns:c16="http://schemas.microsoft.com/office/drawing/2014/chart" uri="{C3380CC4-5D6E-409C-BE32-E72D297353CC}">
              <c16:uniqueId val="{00000000-9A88-4514-BFCE-416D74685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88-4514-BFCE-416D74685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A88-4514-BFCE-416D74685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15</c:v>
                </c:pt>
                <c:pt idx="6">
                  <c:v>4</c:v>
                </c:pt>
                <c:pt idx="9">
                  <c:v>5</c:v>
                </c:pt>
                <c:pt idx="12">
                  <c:v>5</c:v>
                </c:pt>
              </c:numCache>
            </c:numRef>
          </c:val>
          <c:extLst>
            <c:ext xmlns:c16="http://schemas.microsoft.com/office/drawing/2014/chart" uri="{C3380CC4-5D6E-409C-BE32-E72D297353CC}">
              <c16:uniqueId val="{00000003-9A88-4514-BFCE-416D74685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c:v>
                </c:pt>
                <c:pt idx="3">
                  <c:v>120</c:v>
                </c:pt>
                <c:pt idx="6">
                  <c:v>109</c:v>
                </c:pt>
                <c:pt idx="9">
                  <c:v>111</c:v>
                </c:pt>
                <c:pt idx="12">
                  <c:v>120</c:v>
                </c:pt>
              </c:numCache>
            </c:numRef>
          </c:val>
          <c:extLst>
            <c:ext xmlns:c16="http://schemas.microsoft.com/office/drawing/2014/chart" uri="{C3380CC4-5D6E-409C-BE32-E72D297353CC}">
              <c16:uniqueId val="{00000004-9A88-4514-BFCE-416D74685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88-4514-BFCE-416D74685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88-4514-BFCE-416D74685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440</c:v>
                </c:pt>
                <c:pt idx="3">
                  <c:v>473</c:v>
                </c:pt>
                <c:pt idx="6">
                  <c:v>514</c:v>
                </c:pt>
                <c:pt idx="9">
                  <c:v>557</c:v>
                </c:pt>
                <c:pt idx="12">
                  <c:v>561</c:v>
                </c:pt>
              </c:numCache>
            </c:numRef>
          </c:val>
          <c:extLst>
            <c:ext xmlns:c16="http://schemas.microsoft.com/office/drawing/2014/chart" uri="{C3380CC4-5D6E-409C-BE32-E72D297353CC}">
              <c16:uniqueId val="{00000007-9A88-4514-BFCE-416D746852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131</c:v>
                </c:pt>
                <c:pt idx="2">
                  <c:v>#N/A</c:v>
                </c:pt>
                <c:pt idx="3">
                  <c:v>#N/A</c:v>
                </c:pt>
                <c:pt idx="4">
                  <c:v>146</c:v>
                </c:pt>
                <c:pt idx="5">
                  <c:v>#N/A</c:v>
                </c:pt>
                <c:pt idx="6">
                  <c:v>#N/A</c:v>
                </c:pt>
                <c:pt idx="7">
                  <c:v>169</c:v>
                </c:pt>
                <c:pt idx="8">
                  <c:v>#N/A</c:v>
                </c:pt>
                <c:pt idx="9">
                  <c:v>#N/A</c:v>
                </c:pt>
                <c:pt idx="10">
                  <c:v>200</c:v>
                </c:pt>
                <c:pt idx="11">
                  <c:v>#N/A</c:v>
                </c:pt>
                <c:pt idx="12">
                  <c:v>#N/A</c:v>
                </c:pt>
                <c:pt idx="13">
                  <c:v>221</c:v>
                </c:pt>
                <c:pt idx="14">
                  <c:v>#N/A</c:v>
                </c:pt>
              </c:numCache>
            </c:numRef>
          </c:val>
          <c:smooth val="0"/>
          <c:extLst>
            <c:ext xmlns:c16="http://schemas.microsoft.com/office/drawing/2014/chart" uri="{C3380CC4-5D6E-409C-BE32-E72D297353CC}">
              <c16:uniqueId val="{00000008-9A88-4514-BFCE-416D746852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4410</c:v>
                </c:pt>
                <c:pt idx="5">
                  <c:v>4292</c:v>
                </c:pt>
                <c:pt idx="8">
                  <c:v>4226</c:v>
                </c:pt>
                <c:pt idx="11">
                  <c:v>4050</c:v>
                </c:pt>
                <c:pt idx="14">
                  <c:v>4445</c:v>
                </c:pt>
              </c:numCache>
            </c:numRef>
          </c:val>
          <c:extLst>
            <c:ext xmlns:c16="http://schemas.microsoft.com/office/drawing/2014/chart" uri="{C3380CC4-5D6E-409C-BE32-E72D297353CC}">
              <c16:uniqueId val="{00000000-3319-4E2A-B366-5641B6D59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c:v>
                </c:pt>
                <c:pt idx="5">
                  <c:v>14</c:v>
                </c:pt>
                <c:pt idx="8">
                  <c:v>13</c:v>
                </c:pt>
                <c:pt idx="11">
                  <c:v>12</c:v>
                </c:pt>
                <c:pt idx="14">
                  <c:v>11</c:v>
                </c:pt>
              </c:numCache>
            </c:numRef>
          </c:val>
          <c:extLst>
            <c:ext xmlns:c16="http://schemas.microsoft.com/office/drawing/2014/chart" uri="{C3380CC4-5D6E-409C-BE32-E72D297353CC}">
              <c16:uniqueId val="{00000001-3319-4E2A-B366-5641B6D59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3316</c:v>
                </c:pt>
                <c:pt idx="5">
                  <c:v>3385</c:v>
                </c:pt>
                <c:pt idx="8">
                  <c:v>3690</c:v>
                </c:pt>
                <c:pt idx="11">
                  <c:v>3891</c:v>
                </c:pt>
                <c:pt idx="14">
                  <c:v>3886</c:v>
                </c:pt>
              </c:numCache>
            </c:numRef>
          </c:val>
          <c:extLst>
            <c:ext xmlns:c16="http://schemas.microsoft.com/office/drawing/2014/chart" uri="{C3380CC4-5D6E-409C-BE32-E72D297353CC}">
              <c16:uniqueId val="{00000002-3319-4E2A-B366-5641B6D59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19-4E2A-B366-5641B6D59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19-4E2A-B366-5641B6D59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19-4E2A-B366-5641B6D59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c:v>
                </c:pt>
                <c:pt idx="3">
                  <c:v>151</c:v>
                </c:pt>
                <c:pt idx="6">
                  <c:v>131</c:v>
                </c:pt>
                <c:pt idx="9">
                  <c:v>126</c:v>
                </c:pt>
                <c:pt idx="12">
                  <c:v>183</c:v>
                </c:pt>
              </c:numCache>
            </c:numRef>
          </c:val>
          <c:extLst>
            <c:ext xmlns:c16="http://schemas.microsoft.com/office/drawing/2014/chart" uri="{C3380CC4-5D6E-409C-BE32-E72D297353CC}">
              <c16:uniqueId val="{00000006-3319-4E2A-B366-5641B6D59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3</c:v>
                </c:pt>
                <c:pt idx="6">
                  <c:v>2</c:v>
                </c:pt>
                <c:pt idx="9">
                  <c:v>0</c:v>
                </c:pt>
                <c:pt idx="12">
                  <c:v>0</c:v>
                </c:pt>
              </c:numCache>
            </c:numRef>
          </c:val>
          <c:extLst>
            <c:ext xmlns:c16="http://schemas.microsoft.com/office/drawing/2014/chart" uri="{C3380CC4-5D6E-409C-BE32-E72D297353CC}">
              <c16:uniqueId val="{00000007-3319-4E2A-B366-5641B6D59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1243</c:v>
                </c:pt>
                <c:pt idx="3">
                  <c:v>1223</c:v>
                </c:pt>
                <c:pt idx="6">
                  <c:v>1132</c:v>
                </c:pt>
                <c:pt idx="9">
                  <c:v>1069</c:v>
                </c:pt>
                <c:pt idx="12">
                  <c:v>987</c:v>
                </c:pt>
              </c:numCache>
            </c:numRef>
          </c:val>
          <c:extLst>
            <c:ext xmlns:c16="http://schemas.microsoft.com/office/drawing/2014/chart" uri="{C3380CC4-5D6E-409C-BE32-E72D297353CC}">
              <c16:uniqueId val="{00000008-3319-4E2A-B366-5641B6D59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4</c:v>
                </c:pt>
                <c:pt idx="6">
                  <c:v>3</c:v>
                </c:pt>
                <c:pt idx="9">
                  <c:v>1</c:v>
                </c:pt>
                <c:pt idx="12">
                  <c:v>0</c:v>
                </c:pt>
              </c:numCache>
            </c:numRef>
          </c:val>
          <c:extLst>
            <c:ext xmlns:c16="http://schemas.microsoft.com/office/drawing/2014/chart" uri="{C3380CC4-5D6E-409C-BE32-E72D297353CC}">
              <c16:uniqueId val="{00000009-3319-4E2A-B366-5641B6D59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4619</c:v>
                </c:pt>
                <c:pt idx="3">
                  <c:v>4533</c:v>
                </c:pt>
                <c:pt idx="6">
                  <c:v>4553</c:v>
                </c:pt>
                <c:pt idx="9">
                  <c:v>4354</c:v>
                </c:pt>
                <c:pt idx="12">
                  <c:v>4217</c:v>
                </c:pt>
              </c:numCache>
            </c:numRef>
          </c:val>
          <c:extLst>
            <c:ext xmlns:c16="http://schemas.microsoft.com/office/drawing/2014/chart" uri="{C3380CC4-5D6E-409C-BE32-E72D297353CC}">
              <c16:uniqueId val="{0000000A-3319-4E2A-B366-5641B6D594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19-4E2A-B366-5641B6D594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911</c:v>
                </c:pt>
                <c:pt idx="1">
                  <c:v>963</c:v>
                </c:pt>
                <c:pt idx="2">
                  <c:v>992</c:v>
                </c:pt>
              </c:numCache>
            </c:numRef>
          </c:val>
          <c:extLst>
            <c:ext xmlns:c16="http://schemas.microsoft.com/office/drawing/2014/chart" uri="{C3380CC4-5D6E-409C-BE32-E72D297353CC}">
              <c16:uniqueId val="{00000000-A857-4E9C-915A-1DEF8E656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372</c:v>
                </c:pt>
                <c:pt idx="1">
                  <c:v>372</c:v>
                </c:pt>
                <c:pt idx="2">
                  <c:v>372</c:v>
                </c:pt>
              </c:numCache>
            </c:numRef>
          </c:val>
          <c:extLst>
            <c:ext xmlns:c16="http://schemas.microsoft.com/office/drawing/2014/chart" uri="{C3380CC4-5D6E-409C-BE32-E72D297353CC}">
              <c16:uniqueId val="{00000001-A857-4E9C-915A-1DEF8E656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2300</c:v>
                </c:pt>
                <c:pt idx="1">
                  <c:v>2467</c:v>
                </c:pt>
                <c:pt idx="2">
                  <c:v>2468</c:v>
                </c:pt>
              </c:numCache>
            </c:numRef>
          </c:val>
          <c:extLst>
            <c:ext xmlns:c16="http://schemas.microsoft.com/office/drawing/2014/chart" uri="{C3380CC4-5D6E-409C-BE32-E72D297353CC}">
              <c16:uniqueId val="{00000002-A857-4E9C-915A-1DEF8E656F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2,830
2,813
211.64
4,211,864
4,124,531
64,856
2,391,012
4,216,647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人口の減少や村内に大規模な産業がないこと等から課税客体が少</a:t>
          </a:r>
          <a:r>
            <a:rPr kumimoji="1" lang="ja-JP" altLang="en-US" sz="1100">
              <a:solidFill>
                <a:schemeClr val="dk1"/>
              </a:solidFill>
              <a:effectLst/>
              <a:latin typeface="+mn-lt"/>
              <a:ea typeface="+mn-ea"/>
              <a:cs typeface="+mn-cs"/>
            </a:rPr>
            <a:t>ないため</a:t>
          </a:r>
          <a:r>
            <a:rPr kumimoji="1" lang="ja-JP" altLang="ja-JP" sz="1100">
              <a:solidFill>
                <a:schemeClr val="dk1"/>
              </a:solidFill>
              <a:effectLst/>
              <a:latin typeface="+mn-lt"/>
              <a:ea typeface="+mn-ea"/>
              <a:cs typeface="+mn-cs"/>
            </a:rPr>
            <a:t>、財政基盤が弱く、類似団体平均を下回っている。毎年ほぼ横ばいで推移しているが、歳出削減や事業見直し、また定員管理の適正化を図り、行政運営の効率化を進めるとともに、村税や料金等の徴収率向上に努め、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ポイント上回っており、令和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年度からの普通交付税の減少と平成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年度以降の大規模事業の元金償還の開始により、経常収支比率が増加していることから、投資的経費の抑制など公債費の適正管理を図り、更なる経常的支出の削減により経常収支比率の改善に努める。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32808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4344"/>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71544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32808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6847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a:t>
          </a:r>
          <a:r>
            <a:rPr kumimoji="1" lang="en-US" altLang="ja-JP" sz="1100">
              <a:solidFill>
                <a:schemeClr val="dk1"/>
              </a:solidFill>
              <a:effectLst/>
              <a:latin typeface="+mn-lt"/>
              <a:ea typeface="+mn-ea"/>
              <a:cs typeface="+mn-cs"/>
            </a:rPr>
            <a:t>599,141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年度以降、類似団体平均を上回っている。その要因としては、へき地診療所特別会計が普通会計に属していることや、地理的な理由から保育所を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所（うち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所は休所中）設置していることにより、人件費・物件費が多額となっている。また、本村は全国屈指の豪雪地帯であり、除排雪経費に多額の費用を要していることにより、維持補修費が大きくなっている。今後も人口の減少が予想されることから、施設の統廃合、コストの低減を強く推進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52226</xdr:rowOff>
    </xdr:from>
    <xdr:to>
      <xdr:col>23</xdr:col>
      <xdr:colOff>133350</xdr:colOff>
      <xdr:row>83</xdr:row>
      <xdr:rowOff>55519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2576"/>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49169</xdr:rowOff>
    </xdr:from>
    <xdr:to>
      <xdr:col>19</xdr:col>
      <xdr:colOff>133350</xdr:colOff>
      <xdr:row>83</xdr:row>
      <xdr:rowOff>55519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951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10944</xdr:rowOff>
    </xdr:from>
    <xdr:to>
      <xdr:col>15</xdr:col>
      <xdr:colOff>82550</xdr:colOff>
      <xdr:row>83</xdr:row>
      <xdr:rowOff>49169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1294"/>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106643</xdr:rowOff>
    </xdr:from>
    <xdr:to>
      <xdr:col>11</xdr:col>
      <xdr:colOff>31750</xdr:colOff>
      <xdr:row>83</xdr:row>
      <xdr:rowOff>10944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5543"/>
          <a:ext cx="889000" cy="7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1426</xdr:rowOff>
    </xdr:from>
    <xdr:to>
      <xdr:col>23</xdr:col>
      <xdr:colOff>184150</xdr:colOff>
      <xdr:row>83</xdr:row>
      <xdr:rowOff>103026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144953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4719</xdr:rowOff>
    </xdr:from>
    <xdr:to>
      <xdr:col>19</xdr:col>
      <xdr:colOff>184150</xdr:colOff>
      <xdr:row>83</xdr:row>
      <xdr:rowOff>106319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91096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169819</xdr:rowOff>
    </xdr:from>
    <xdr:to>
      <xdr:col>15</xdr:col>
      <xdr:colOff>133350</xdr:colOff>
      <xdr:row>83</xdr:row>
      <xdr:rowOff>99969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84746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131594</xdr:rowOff>
    </xdr:from>
    <xdr:to>
      <xdr:col>11</xdr:col>
      <xdr:colOff>82550</xdr:colOff>
      <xdr:row>83</xdr:row>
      <xdr:rowOff>61744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55843</xdr:rowOff>
    </xdr:from>
    <xdr:to>
      <xdr:col>7</xdr:col>
      <xdr:colOff>31750</xdr:colOff>
      <xdr:row>82</xdr:row>
      <xdr:rowOff>157443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142220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年度以降、類似団体平均を上回っており、令和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ポイント上回っている状況である。今後、国及び県の勧告並びに他の自治体の状況を考慮し、持続可能な財政運営のため給与の適正化に努める。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47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102552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479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78423</xdr:rowOff>
    </xdr:from>
    <xdr:to>
      <xdr:col>72</xdr:col>
      <xdr:colOff>203200</xdr:colOff>
      <xdr:row>88</xdr:row>
      <xdr:rowOff>102552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6602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78423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298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27623</xdr:rowOff>
    </xdr:from>
    <xdr:to>
      <xdr:col>68</xdr:col>
      <xdr:colOff>203200</xdr:colOff>
      <xdr:row>88</xdr:row>
      <xdr:rowOff>129223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114000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162877</xdr:rowOff>
    </xdr:from>
    <xdr:to>
      <xdr:col>64</xdr:col>
      <xdr:colOff>152400</xdr:colOff>
      <xdr:row>88</xdr:row>
      <xdr:rowOff>93027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77804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a:t>
          </a:r>
          <a:r>
            <a:rPr kumimoji="1" lang="en-US" altLang="ja-JP" sz="1100">
              <a:solidFill>
                <a:schemeClr val="dk1"/>
              </a:solidFill>
              <a:effectLst/>
              <a:latin typeface="+mn-lt"/>
              <a:ea typeface="+mn-ea"/>
              <a:cs typeface="+mn-cs"/>
            </a:rPr>
            <a:t>28.98</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24.25</a:t>
          </a:r>
          <a:r>
            <a:rPr kumimoji="1" lang="ja-JP" altLang="ja-JP" sz="1100">
              <a:solidFill>
                <a:schemeClr val="dk1"/>
              </a:solidFill>
              <a:effectLst/>
              <a:latin typeface="+mn-lt"/>
              <a:ea typeface="+mn-ea"/>
              <a:cs typeface="+mn-cs"/>
            </a:rPr>
            <a:t>人を上回っている。要因としては、へき地診療所の設置や本村の地形的要因等により保育所の施設数が多いことである。今後は、定員適正化計画に基づく退職者の不補充や更なる行政組織の統廃合を視野に入れ、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143034</xdr:rowOff>
    </xdr:from>
    <xdr:to>
      <xdr:col>81</xdr:col>
      <xdr:colOff>44450</xdr:colOff>
      <xdr:row>61</xdr:row>
      <xdr:rowOff>4159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0034"/>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127651</xdr:rowOff>
    </xdr:from>
    <xdr:to>
      <xdr:col>77</xdr:col>
      <xdr:colOff>44450</xdr:colOff>
      <xdr:row>60</xdr:row>
      <xdr:rowOff>143034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4651"/>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107141</xdr:rowOff>
    </xdr:from>
    <xdr:to>
      <xdr:col>72</xdr:col>
      <xdr:colOff>203200</xdr:colOff>
      <xdr:row>60</xdr:row>
      <xdr:rowOff>127651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4141"/>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81804</xdr:rowOff>
    </xdr:from>
    <xdr:to>
      <xdr:col>68</xdr:col>
      <xdr:colOff>152400</xdr:colOff>
      <xdr:row>60</xdr:row>
      <xdr:rowOff>107141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8804"/>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124809</xdr:rowOff>
    </xdr:from>
    <xdr:to>
      <xdr:col>81</xdr:col>
      <xdr:colOff>95250</xdr:colOff>
      <xdr:row>61</xdr:row>
      <xdr:rowOff>54959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96886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92234</xdr:rowOff>
    </xdr:from>
    <xdr:to>
      <xdr:col>77</xdr:col>
      <xdr:colOff>95250</xdr:colOff>
      <xdr:row>61</xdr:row>
      <xdr:rowOff>22384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7161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6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76851</xdr:rowOff>
    </xdr:from>
    <xdr:to>
      <xdr:col>73</xdr:col>
      <xdr:colOff>44450</xdr:colOff>
      <xdr:row>61</xdr:row>
      <xdr:rowOff>7001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163228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5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56341</xdr:rowOff>
    </xdr:from>
    <xdr:to>
      <xdr:col>68</xdr:col>
      <xdr:colOff>203200</xdr:colOff>
      <xdr:row>60</xdr:row>
      <xdr:rowOff>157941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142718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2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31004</xdr:rowOff>
    </xdr:from>
    <xdr:to>
      <xdr:col>64</xdr:col>
      <xdr:colOff>152400</xdr:colOff>
      <xdr:row>60</xdr:row>
      <xdr:rowOff>132604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117381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0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年度実施の過疎対策事業債（</a:t>
          </a:r>
          <a:r>
            <a:rPr kumimoji="1" lang="ja-JP" altLang="ja-JP" sz="1100">
              <a:solidFill>
                <a:schemeClr val="dk1"/>
              </a:solidFill>
              <a:effectLst/>
              <a:latin typeface="+mn-lt"/>
              <a:ea typeface="+mn-ea"/>
              <a:cs typeface="+mn-cs"/>
            </a:rPr>
            <a:t>農産物加工施設建設事業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年度実施の緊急防災・減災事業債（防災拠点施設整備事業）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年度実施の</a:t>
          </a:r>
          <a:r>
            <a:rPr kumimoji="1" lang="ja-JP" altLang="en-US" sz="1100">
              <a:solidFill>
                <a:schemeClr val="dk1"/>
              </a:solidFill>
              <a:effectLst/>
              <a:latin typeface="+mn-lt"/>
              <a:ea typeface="+mn-ea"/>
              <a:cs typeface="+mn-cs"/>
            </a:rPr>
            <a:t>過疎対策事業債（村道合海大坪線道路改良事業）といった大規模事業</a:t>
          </a:r>
          <a:r>
            <a:rPr kumimoji="1" lang="ja-JP" altLang="ja-JP" sz="1100">
              <a:solidFill>
                <a:schemeClr val="dk1"/>
              </a:solidFill>
              <a:effectLst/>
              <a:latin typeface="+mn-lt"/>
              <a:ea typeface="+mn-ea"/>
              <a:cs typeface="+mn-cs"/>
            </a:rPr>
            <a:t>の元金償還開始の影響により償還金額は増加し、実質公債費比率は令和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％となった。辺地対策事業債や過疎対策事業債など交付税措置の有利な地方債を活用しながら、極力投資的経費を抑止し、実質公債費比率の好転を目指していく。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14817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986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将来負担比率はなく、健全な財政状況であると言える。今後も健全な財政運営に努める。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2,830
2,813
211.64
4,211,864
4,124,531
64,856
2,391,012
4,216,647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ポイント上回っている。類似団体平均を上回っている要因としては、へき地診療所会計が普通会計に含まれており、医師や看護師等に係る人件費や地形的な理由により村内に保育所を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所設置していること等から施設関係職員が多くなっているためである。今後は定員適正化に努めていく。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29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2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26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については、年々</a:t>
          </a:r>
          <a:r>
            <a:rPr kumimoji="1" lang="ja-JP" altLang="ja-JP" sz="1100">
              <a:solidFill>
                <a:schemeClr val="dk1"/>
              </a:solidFill>
              <a:effectLst/>
              <a:latin typeface="+mn-lt"/>
              <a:ea typeface="+mn-ea"/>
              <a:cs typeface="+mn-cs"/>
            </a:rPr>
            <a:t>増加している状況である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今後はより効率的な事務執行を行い、経費削減に努めていく。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0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93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9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66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、地形的な理由により村内に保育所を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所（うち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所は休所中）設置しているため、児童福祉費に係る扶助費が大きくなっているためである。今後も、人口減少に歯止めをかける事業の一環として現行の体制を維持し、子育てしやすい環境づくりを行っていくとともに、最小の経費で最大の効果が得られるよう、経費削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ポイント上回っている。要因としては、公営企業会計への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の増加が主な要因となっており、簡易水道施設及び下水道施設の維持管理経費として、</a:t>
          </a:r>
          <a:r>
            <a:rPr kumimoji="1" lang="ja-JP" altLang="ja-JP" sz="1100">
              <a:solidFill>
                <a:schemeClr val="dk1"/>
              </a:solidFill>
              <a:effectLst/>
              <a:latin typeface="+mn-lt"/>
              <a:ea typeface="+mn-ea"/>
              <a:cs typeface="+mn-cs"/>
            </a:rPr>
            <a:t>多額の繰り出しが続いている状況</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受益者負担の公正・公平性の観点から料金等の見直しを行い、基準外繰出の縮減に努める。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3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539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81280</xdr:rowOff>
    </xdr:from>
    <xdr:to>
      <xdr:col>73</xdr:col>
      <xdr:colOff>180975</xdr:colOff>
      <xdr:row>58</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539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30480</xdr:rowOff>
    </xdr:from>
    <xdr:to>
      <xdr:col>74</xdr:col>
      <xdr:colOff>31750</xdr:colOff>
      <xdr:row>57</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年度以前は類似団体と比較すると平均値を大きく上回っていた。要因としては、平成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年度まで普通交付税の事業費補正として算入される、最上広域市町村圏事務組合分が本村へ一括算入されており、その分を分担金として支出していたためである。平成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年度以降は最上広域市町村圏事務組合分担金の減少等の影響により、令和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年度では類似団体平均を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88138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75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74422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133858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61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年度以降、類似団体平均を上回り、令和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年度実施の農産物加工施設建設事業及び平成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年度～令和元年度実施の防災拠点施設整備事業</a:t>
          </a:r>
          <a:r>
            <a:rPr kumimoji="1" lang="ja-JP" altLang="en-US" sz="1100">
              <a:solidFill>
                <a:schemeClr val="dk1"/>
              </a:solidFill>
              <a:effectLst/>
              <a:latin typeface="+mn-lt"/>
              <a:ea typeface="+mn-ea"/>
              <a:cs typeface="+mn-cs"/>
            </a:rPr>
            <a:t>といった大規模事業の償還開始によるが、</a:t>
          </a:r>
          <a:r>
            <a:rPr kumimoji="1" lang="ja-JP" altLang="ja-JP" sz="1100">
              <a:solidFill>
                <a:schemeClr val="dk1"/>
              </a:solidFill>
              <a:effectLst/>
              <a:latin typeface="+mn-lt"/>
              <a:ea typeface="+mn-ea"/>
              <a:cs typeface="+mn-cs"/>
            </a:rPr>
            <a:t>今後についても公債費の増加が見込まれるため、その償還の財源として減債基金への積み立てや投資的経費の抑制など、公債管理の適正化を図り、公債費縮減に努めていく。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819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78</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019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補助費等で類似団体平均を下回っているが、人件費や扶助費等で類似団体平均を上回っている。これらについては、へき地診療所や保育所関係の経費が大きいことが要因として考えられる。今後は、定員適正化や経常経費等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134620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972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029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79</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0292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343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154552</xdr:rowOff>
    </xdr:from>
    <xdr:to>
      <xdr:col>29</xdr:col>
      <xdr:colOff>127000</xdr:colOff>
      <xdr:row>17</xdr:row>
      <xdr:rowOff>19152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5377"/>
          <a:ext cx="647700" cy="3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19152</xdr:rowOff>
    </xdr:from>
    <xdr:to>
      <xdr:col>26</xdr:col>
      <xdr:colOff>50800</xdr:colOff>
      <xdr:row>17</xdr:row>
      <xdr:rowOff>32642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81427"/>
          <a:ext cx="698500" cy="1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32642</xdr:rowOff>
    </xdr:from>
    <xdr:to>
      <xdr:col>22</xdr:col>
      <xdr:colOff>114300</xdr:colOff>
      <xdr:row>17</xdr:row>
      <xdr:rowOff>55119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4917"/>
          <a:ext cx="698500" cy="2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55119</xdr:rowOff>
    </xdr:from>
    <xdr:to>
      <xdr:col>18</xdr:col>
      <xdr:colOff>177800</xdr:colOff>
      <xdr:row>17</xdr:row>
      <xdr:rowOff>82192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7394"/>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103752</xdr:rowOff>
    </xdr:from>
    <xdr:to>
      <xdr:col>29</xdr:col>
      <xdr:colOff>177800</xdr:colOff>
      <xdr:row>17</xdr:row>
      <xdr:rowOff>33902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120279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139802</xdr:rowOff>
    </xdr:from>
    <xdr:to>
      <xdr:col>26</xdr:col>
      <xdr:colOff>101600</xdr:colOff>
      <xdr:row>17</xdr:row>
      <xdr:rowOff>69952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3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80129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153292</xdr:rowOff>
    </xdr:from>
    <xdr:to>
      <xdr:col>22</xdr:col>
      <xdr:colOff>165100</xdr:colOff>
      <xdr:row>17</xdr:row>
      <xdr:rowOff>83442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93619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4319</xdr:rowOff>
    </xdr:from>
    <xdr:to>
      <xdr:col>19</xdr:col>
      <xdr:colOff>38100</xdr:colOff>
      <xdr:row>17</xdr:row>
      <xdr:rowOff>105919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116096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31392</xdr:rowOff>
    </xdr:from>
    <xdr:to>
      <xdr:col>15</xdr:col>
      <xdr:colOff>101600</xdr:colOff>
      <xdr:row>17</xdr:row>
      <xdr:rowOff>132992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143169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56614</xdr:rowOff>
    </xdr:from>
    <xdr:to>
      <xdr:col>29</xdr:col>
      <xdr:colOff>127000</xdr:colOff>
      <xdr:row>35</xdr:row>
      <xdr:rowOff>101900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6964"/>
          <a:ext cx="647700" cy="4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101900</xdr:rowOff>
    </xdr:from>
    <xdr:to>
      <xdr:col>26</xdr:col>
      <xdr:colOff>50800</xdr:colOff>
      <xdr:row>35</xdr:row>
      <xdr:rowOff>157706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2250"/>
          <a:ext cx="698500" cy="5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157706</xdr:rowOff>
    </xdr:from>
    <xdr:to>
      <xdr:col>22</xdr:col>
      <xdr:colOff>114300</xdr:colOff>
      <xdr:row>35</xdr:row>
      <xdr:rowOff>197724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8056"/>
          <a:ext cx="698500" cy="4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197724</xdr:rowOff>
    </xdr:from>
    <xdr:to>
      <xdr:col>18</xdr:col>
      <xdr:colOff>177800</xdr:colOff>
      <xdr:row>35</xdr:row>
      <xdr:rowOff>224406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8074"/>
          <a:ext cx="698500" cy="26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5814</xdr:rowOff>
    </xdr:from>
    <xdr:to>
      <xdr:col>29</xdr:col>
      <xdr:colOff>177800</xdr:colOff>
      <xdr:row>35</xdr:row>
      <xdr:rowOff>107414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193791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51100</xdr:rowOff>
    </xdr:from>
    <xdr:to>
      <xdr:col>26</xdr:col>
      <xdr:colOff>101600</xdr:colOff>
      <xdr:row>35</xdr:row>
      <xdr:rowOff>152700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162877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106906</xdr:rowOff>
    </xdr:from>
    <xdr:to>
      <xdr:col>22</xdr:col>
      <xdr:colOff>165100</xdr:colOff>
      <xdr:row>35</xdr:row>
      <xdr:rowOff>208506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218683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146924</xdr:rowOff>
    </xdr:from>
    <xdr:to>
      <xdr:col>19</xdr:col>
      <xdr:colOff>38100</xdr:colOff>
      <xdr:row>35</xdr:row>
      <xdr:rowOff>248524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233301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173606</xdr:rowOff>
    </xdr:from>
    <xdr:to>
      <xdr:col>15</xdr:col>
      <xdr:colOff>101600</xdr:colOff>
      <xdr:row>35</xdr:row>
      <xdr:rowOff>275206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259983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2,830
2,813
211.64
4,211,864
4,124,531
64,856
2,391,012
4,216,647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153258</xdr:rowOff>
    </xdr:from>
    <xdr:to>
      <xdr:col>24</xdr:col>
      <xdr:colOff>63500</xdr:colOff>
      <xdr:row>36</xdr:row>
      <xdr:rowOff>15622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4008"/>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15622</xdr:rowOff>
    </xdr:from>
    <xdr:to>
      <xdr:col>19</xdr:col>
      <xdr:colOff>177800</xdr:colOff>
      <xdr:row>36</xdr:row>
      <xdr:rowOff>30658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7822"/>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30658</xdr:rowOff>
    </xdr:from>
    <xdr:to>
      <xdr:col>15</xdr:col>
      <xdr:colOff>50800</xdr:colOff>
      <xdr:row>36</xdr:row>
      <xdr:rowOff>46408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02858"/>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46408</xdr:rowOff>
    </xdr:from>
    <xdr:to>
      <xdr:col>10</xdr:col>
      <xdr:colOff>114300</xdr:colOff>
      <xdr:row>36</xdr:row>
      <xdr:rowOff>118002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18608"/>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102458</xdr:rowOff>
    </xdr:from>
    <xdr:to>
      <xdr:col>24</xdr:col>
      <xdr:colOff>114300</xdr:colOff>
      <xdr:row>36</xdr:row>
      <xdr:rowOff>32608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125335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136272</xdr:rowOff>
    </xdr:from>
    <xdr:to>
      <xdr:col>20</xdr:col>
      <xdr:colOff>38100</xdr:colOff>
      <xdr:row>36</xdr:row>
      <xdr:rowOff>66422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82949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151308</xdr:rowOff>
    </xdr:from>
    <xdr:to>
      <xdr:col>15</xdr:col>
      <xdr:colOff>101600</xdr:colOff>
      <xdr:row>36</xdr:row>
      <xdr:rowOff>81458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97985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2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167058</xdr:rowOff>
    </xdr:from>
    <xdr:to>
      <xdr:col>10</xdr:col>
      <xdr:colOff>165100</xdr:colOff>
      <xdr:row>36</xdr:row>
      <xdr:rowOff>97208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113735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67202</xdr:rowOff>
    </xdr:from>
    <xdr:to>
      <xdr:col>6</xdr:col>
      <xdr:colOff>38100</xdr:colOff>
      <xdr:row>36</xdr:row>
      <xdr:rowOff>168802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13879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69450</xdr:rowOff>
    </xdr:from>
    <xdr:to>
      <xdr:col>24</xdr:col>
      <xdr:colOff>63500</xdr:colOff>
      <xdr:row>57</xdr:row>
      <xdr:rowOff>95449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2100"/>
          <a:ext cx="8382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95194</xdr:rowOff>
    </xdr:from>
    <xdr:to>
      <xdr:col>19</xdr:col>
      <xdr:colOff>177800</xdr:colOff>
      <xdr:row>57</xdr:row>
      <xdr:rowOff>95449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784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95194</xdr:rowOff>
    </xdr:from>
    <xdr:to>
      <xdr:col>15</xdr:col>
      <xdr:colOff>50800</xdr:colOff>
      <xdr:row>57</xdr:row>
      <xdr:rowOff>138121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7844"/>
          <a:ext cx="889000" cy="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132823</xdr:rowOff>
    </xdr:from>
    <xdr:to>
      <xdr:col>10</xdr:col>
      <xdr:colOff>114300</xdr:colOff>
      <xdr:row>57</xdr:row>
      <xdr:rowOff>138121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05473"/>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18650</xdr:rowOff>
    </xdr:from>
    <xdr:to>
      <xdr:col>24</xdr:col>
      <xdr:colOff>114300</xdr:colOff>
      <xdr:row>57</xdr:row>
      <xdr:rowOff>120250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168527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44649</xdr:rowOff>
    </xdr:from>
    <xdr:to>
      <xdr:col>20</xdr:col>
      <xdr:colOff>38100</xdr:colOff>
      <xdr:row>57</xdr:row>
      <xdr:rowOff>146249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137376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44394</xdr:rowOff>
    </xdr:from>
    <xdr:to>
      <xdr:col>15</xdr:col>
      <xdr:colOff>101600</xdr:colOff>
      <xdr:row>57</xdr:row>
      <xdr:rowOff>145994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137121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87321</xdr:rowOff>
    </xdr:from>
    <xdr:to>
      <xdr:col>10</xdr:col>
      <xdr:colOff>165100</xdr:colOff>
      <xdr:row>58</xdr:row>
      <xdr:rowOff>17471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82023</xdr:rowOff>
    </xdr:from>
    <xdr:to>
      <xdr:col>6</xdr:col>
      <xdr:colOff>38100</xdr:colOff>
      <xdr:row>58</xdr:row>
      <xdr:rowOff>12173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22017</xdr:rowOff>
    </xdr:from>
    <xdr:to>
      <xdr:col>24</xdr:col>
      <xdr:colOff>63500</xdr:colOff>
      <xdr:row>77</xdr:row>
      <xdr:rowOff>49110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52217"/>
          <a:ext cx="838200" cy="1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22017</xdr:rowOff>
    </xdr:from>
    <xdr:to>
      <xdr:col>19</xdr:col>
      <xdr:colOff>177800</xdr:colOff>
      <xdr:row>76</xdr:row>
      <xdr:rowOff>34351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2217"/>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34351</xdr:rowOff>
    </xdr:from>
    <xdr:to>
      <xdr:col>15</xdr:col>
      <xdr:colOff>50800</xdr:colOff>
      <xdr:row>76</xdr:row>
      <xdr:rowOff>52228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64551"/>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52228</xdr:rowOff>
    </xdr:from>
    <xdr:to>
      <xdr:col>10</xdr:col>
      <xdr:colOff>114300</xdr:colOff>
      <xdr:row>78</xdr:row>
      <xdr:rowOff>4153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82428"/>
          <a:ext cx="889000" cy="29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169760</xdr:rowOff>
    </xdr:from>
    <xdr:to>
      <xdr:col>24</xdr:col>
      <xdr:colOff>114300</xdr:colOff>
      <xdr:row>77</xdr:row>
      <xdr:rowOff>99910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142666</xdr:rowOff>
    </xdr:from>
    <xdr:to>
      <xdr:col>20</xdr:col>
      <xdr:colOff>38100</xdr:colOff>
      <xdr:row>76</xdr:row>
      <xdr:rowOff>72817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1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89343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155001</xdr:rowOff>
    </xdr:from>
    <xdr:to>
      <xdr:col>15</xdr:col>
      <xdr:colOff>101600</xdr:colOff>
      <xdr:row>76</xdr:row>
      <xdr:rowOff>85151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101679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xdr:rowOff>
    </xdr:from>
    <xdr:to>
      <xdr:col>10</xdr:col>
      <xdr:colOff>165100</xdr:colOff>
      <xdr:row>76</xdr:row>
      <xdr:rowOff>103028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119556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124803</xdr:rowOff>
    </xdr:from>
    <xdr:to>
      <xdr:col>6</xdr:col>
      <xdr:colOff>38100</xdr:colOff>
      <xdr:row>78</xdr:row>
      <xdr:rowOff>54953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71480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50676</xdr:rowOff>
    </xdr:from>
    <xdr:to>
      <xdr:col>24</xdr:col>
      <xdr:colOff>63500</xdr:colOff>
      <xdr:row>95</xdr:row>
      <xdr:rowOff>101493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8426"/>
          <a:ext cx="8382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42751</xdr:rowOff>
    </xdr:from>
    <xdr:to>
      <xdr:col>19</xdr:col>
      <xdr:colOff>177800</xdr:colOff>
      <xdr:row>95</xdr:row>
      <xdr:rowOff>101493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30501"/>
          <a:ext cx="889000" cy="5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42751</xdr:rowOff>
    </xdr:from>
    <xdr:to>
      <xdr:col>15</xdr:col>
      <xdr:colOff>50800</xdr:colOff>
      <xdr:row>96</xdr:row>
      <xdr:rowOff>32471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30501"/>
          <a:ext cx="889000" cy="1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170363</xdr:rowOff>
    </xdr:from>
    <xdr:to>
      <xdr:col>10</xdr:col>
      <xdr:colOff>114300</xdr:colOff>
      <xdr:row>96</xdr:row>
      <xdr:rowOff>32471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8113"/>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171326</xdr:rowOff>
    </xdr:from>
    <xdr:to>
      <xdr:col>24</xdr:col>
      <xdr:colOff>114300</xdr:colOff>
      <xdr:row>95</xdr:row>
      <xdr:rowOff>101476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149753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50693</xdr:rowOff>
    </xdr:from>
    <xdr:to>
      <xdr:col>20</xdr:col>
      <xdr:colOff>38100</xdr:colOff>
      <xdr:row>95</xdr:row>
      <xdr:rowOff>152293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143420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163401</xdr:rowOff>
    </xdr:from>
    <xdr:to>
      <xdr:col>15</xdr:col>
      <xdr:colOff>101600</xdr:colOff>
      <xdr:row>95</xdr:row>
      <xdr:rowOff>93551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153121</xdr:rowOff>
    </xdr:from>
    <xdr:to>
      <xdr:col>10</xdr:col>
      <xdr:colOff>165100</xdr:colOff>
      <xdr:row>96</xdr:row>
      <xdr:rowOff>83271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74398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119563</xdr:rowOff>
    </xdr:from>
    <xdr:to>
      <xdr:col>6</xdr:col>
      <xdr:colOff>38100</xdr:colOff>
      <xdr:row>96</xdr:row>
      <xdr:rowOff>49713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66240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77751</xdr:rowOff>
    </xdr:from>
    <xdr:to>
      <xdr:col>55</xdr:col>
      <xdr:colOff>0</xdr:colOff>
      <xdr:row>37</xdr:row>
      <xdr:rowOff>97847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21401"/>
          <a:ext cx="8382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77751</xdr:rowOff>
    </xdr:from>
    <xdr:to>
      <xdr:col>50</xdr:col>
      <xdr:colOff>114300</xdr:colOff>
      <xdr:row>37</xdr:row>
      <xdr:rowOff>108325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21401"/>
          <a:ext cx="8890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21318</xdr:rowOff>
    </xdr:from>
    <xdr:to>
      <xdr:col>45</xdr:col>
      <xdr:colOff>177800</xdr:colOff>
      <xdr:row>37</xdr:row>
      <xdr:rowOff>108325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93518"/>
          <a:ext cx="889000" cy="2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21318</xdr:rowOff>
    </xdr:from>
    <xdr:to>
      <xdr:col>41</xdr:col>
      <xdr:colOff>50800</xdr:colOff>
      <xdr:row>37</xdr:row>
      <xdr:rowOff>144360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93518"/>
          <a:ext cx="889000" cy="2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47047</xdr:rowOff>
    </xdr:from>
    <xdr:to>
      <xdr:col>55</xdr:col>
      <xdr:colOff>50800</xdr:colOff>
      <xdr:row>37</xdr:row>
      <xdr:rowOff>148647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133424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26951</xdr:rowOff>
    </xdr:from>
    <xdr:to>
      <xdr:col>50</xdr:col>
      <xdr:colOff>165100</xdr:colOff>
      <xdr:row>37</xdr:row>
      <xdr:rowOff>128551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119678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6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57525</xdr:rowOff>
    </xdr:from>
    <xdr:to>
      <xdr:col>46</xdr:col>
      <xdr:colOff>38100</xdr:colOff>
      <xdr:row>37</xdr:row>
      <xdr:rowOff>159125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150251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9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141968</xdr:rowOff>
    </xdr:from>
    <xdr:to>
      <xdr:col>41</xdr:col>
      <xdr:colOff>101600</xdr:colOff>
      <xdr:row>36</xdr:row>
      <xdr:rowOff>72118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63245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93560</xdr:rowOff>
    </xdr:from>
    <xdr:to>
      <xdr:col>36</xdr:col>
      <xdr:colOff>165100</xdr:colOff>
      <xdr:row>38</xdr:row>
      <xdr:rowOff>23710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14836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51085</xdr:rowOff>
    </xdr:from>
    <xdr:to>
      <xdr:col>55</xdr:col>
      <xdr:colOff>0</xdr:colOff>
      <xdr:row>58</xdr:row>
      <xdr:rowOff>91722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5185"/>
          <a:ext cx="838200" cy="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27821</xdr:rowOff>
    </xdr:from>
    <xdr:to>
      <xdr:col>50</xdr:col>
      <xdr:colOff>114300</xdr:colOff>
      <xdr:row>58</xdr:row>
      <xdr:rowOff>91722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1921"/>
          <a:ext cx="889000" cy="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27821</xdr:rowOff>
    </xdr:from>
    <xdr:to>
      <xdr:col>45</xdr:col>
      <xdr:colOff>177800</xdr:colOff>
      <xdr:row>58</xdr:row>
      <xdr:rowOff>82569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1921"/>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56938</xdr:rowOff>
    </xdr:from>
    <xdr:to>
      <xdr:col>41</xdr:col>
      <xdr:colOff>50800</xdr:colOff>
      <xdr:row>58</xdr:row>
      <xdr:rowOff>82569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1038"/>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xdr:rowOff>
    </xdr:from>
    <xdr:to>
      <xdr:col>55</xdr:col>
      <xdr:colOff>50800</xdr:colOff>
      <xdr:row>58</xdr:row>
      <xdr:rowOff>101885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150162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40922</xdr:rowOff>
    </xdr:from>
    <xdr:to>
      <xdr:col>50</xdr:col>
      <xdr:colOff>165100</xdr:colOff>
      <xdr:row>58</xdr:row>
      <xdr:rowOff>142522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133649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148471</xdr:rowOff>
    </xdr:from>
    <xdr:to>
      <xdr:col>46</xdr:col>
      <xdr:colOff>38100</xdr:colOff>
      <xdr:row>58</xdr:row>
      <xdr:rowOff>78621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69748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31769</xdr:rowOff>
    </xdr:from>
    <xdr:to>
      <xdr:col>41</xdr:col>
      <xdr:colOff>101600</xdr:colOff>
      <xdr:row>58</xdr:row>
      <xdr:rowOff>133369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124496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6138</xdr:rowOff>
    </xdr:from>
    <xdr:to>
      <xdr:col>36</xdr:col>
      <xdr:colOff>165100</xdr:colOff>
      <xdr:row>58</xdr:row>
      <xdr:rowOff>107738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98865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4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86435</xdr:rowOff>
    </xdr:from>
    <xdr:to>
      <xdr:col>55</xdr:col>
      <xdr:colOff>0</xdr:colOff>
      <xdr:row>79</xdr:row>
      <xdr:rowOff>96810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0985"/>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86435</xdr:rowOff>
    </xdr:from>
    <xdr:to>
      <xdr:col>50</xdr:col>
      <xdr:colOff>114300</xdr:colOff>
      <xdr:row>79</xdr:row>
      <xdr:rowOff>92543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0985"/>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69379</xdr:rowOff>
    </xdr:from>
    <xdr:to>
      <xdr:col>45</xdr:col>
      <xdr:colOff>177800</xdr:colOff>
      <xdr:row>79</xdr:row>
      <xdr:rowOff>92543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3929"/>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38771</xdr:rowOff>
    </xdr:from>
    <xdr:to>
      <xdr:col>41</xdr:col>
      <xdr:colOff>50800</xdr:colOff>
      <xdr:row>79</xdr:row>
      <xdr:rowOff>69379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3321"/>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46010</xdr:rowOff>
    </xdr:from>
    <xdr:to>
      <xdr:col>55</xdr:col>
      <xdr:colOff>50800</xdr:colOff>
      <xdr:row>79</xdr:row>
      <xdr:rowOff>147610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132387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35635</xdr:rowOff>
    </xdr:from>
    <xdr:to>
      <xdr:col>50</xdr:col>
      <xdr:colOff>165100</xdr:colOff>
      <xdr:row>79</xdr:row>
      <xdr:rowOff>137235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128362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41743</xdr:rowOff>
    </xdr:from>
    <xdr:to>
      <xdr:col>46</xdr:col>
      <xdr:colOff>38100</xdr:colOff>
      <xdr:row>79</xdr:row>
      <xdr:rowOff>143343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134470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18579</xdr:rowOff>
    </xdr:from>
    <xdr:to>
      <xdr:col>41</xdr:col>
      <xdr:colOff>101600</xdr:colOff>
      <xdr:row>79</xdr:row>
      <xdr:rowOff>120179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111306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159421</xdr:rowOff>
    </xdr:from>
    <xdr:to>
      <xdr:col>36</xdr:col>
      <xdr:colOff>165100</xdr:colOff>
      <xdr:row>79</xdr:row>
      <xdr:rowOff>89571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80698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75682</xdr:rowOff>
    </xdr:from>
    <xdr:to>
      <xdr:col>55</xdr:col>
      <xdr:colOff>0</xdr:colOff>
      <xdr:row>98</xdr:row>
      <xdr:rowOff>129170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77782"/>
          <a:ext cx="838200" cy="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59482</xdr:rowOff>
    </xdr:from>
    <xdr:to>
      <xdr:col>50</xdr:col>
      <xdr:colOff>114300</xdr:colOff>
      <xdr:row>98</xdr:row>
      <xdr:rowOff>129170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1582"/>
          <a:ext cx="889000" cy="6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59482</xdr:rowOff>
    </xdr:from>
    <xdr:to>
      <xdr:col>45</xdr:col>
      <xdr:colOff>177800</xdr:colOff>
      <xdr:row>98</xdr:row>
      <xdr:rowOff>154899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61582"/>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148802</xdr:rowOff>
    </xdr:from>
    <xdr:to>
      <xdr:col>41</xdr:col>
      <xdr:colOff>50800</xdr:colOff>
      <xdr:row>98</xdr:row>
      <xdr:rowOff>154899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50902"/>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24882</xdr:rowOff>
    </xdr:from>
    <xdr:to>
      <xdr:col>55</xdr:col>
      <xdr:colOff>50800</xdr:colOff>
      <xdr:row>98</xdr:row>
      <xdr:rowOff>126482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3309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78370</xdr:rowOff>
    </xdr:from>
    <xdr:to>
      <xdr:col>50</xdr:col>
      <xdr:colOff>165100</xdr:colOff>
      <xdr:row>99</xdr:row>
      <xdr:rowOff>8520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171097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8682</xdr:rowOff>
    </xdr:from>
    <xdr:to>
      <xdr:col>46</xdr:col>
      <xdr:colOff>38100</xdr:colOff>
      <xdr:row>98</xdr:row>
      <xdr:rowOff>110282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126809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8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104099</xdr:rowOff>
    </xdr:from>
    <xdr:to>
      <xdr:col>41</xdr:col>
      <xdr:colOff>101600</xdr:colOff>
      <xdr:row>99</xdr:row>
      <xdr:rowOff>34249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25376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9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98002</xdr:rowOff>
    </xdr:from>
    <xdr:to>
      <xdr:col>36</xdr:col>
      <xdr:colOff>165100</xdr:colOff>
      <xdr:row>99</xdr:row>
      <xdr:rowOff>28152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19279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9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31304</xdr:rowOff>
    </xdr:from>
    <xdr:to>
      <xdr:col>85</xdr:col>
      <xdr:colOff>127000</xdr:colOff>
      <xdr:row>39</xdr:row>
      <xdr:rowOff>34993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7854"/>
          <a:ext cx="8382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15863</xdr:rowOff>
    </xdr:from>
    <xdr:to>
      <xdr:col>81</xdr:col>
      <xdr:colOff>50800</xdr:colOff>
      <xdr:row>39</xdr:row>
      <xdr:rowOff>34993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02413"/>
          <a:ext cx="889000" cy="1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159916</xdr:rowOff>
    </xdr:from>
    <xdr:to>
      <xdr:col>76</xdr:col>
      <xdr:colOff>114300</xdr:colOff>
      <xdr:row>39</xdr:row>
      <xdr:rowOff>15863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5016"/>
          <a:ext cx="8890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29904</xdr:rowOff>
    </xdr:from>
    <xdr:to>
      <xdr:col>71</xdr:col>
      <xdr:colOff>177800</xdr:colOff>
      <xdr:row>38</xdr:row>
      <xdr:rowOff>159916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5004"/>
          <a:ext cx="889000" cy="1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151954</xdr:rowOff>
    </xdr:from>
    <xdr:to>
      <xdr:col>85</xdr:col>
      <xdr:colOff>177800</xdr:colOff>
      <xdr:row>39</xdr:row>
      <xdr:rowOff>82104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155643</xdr:rowOff>
    </xdr:from>
    <xdr:to>
      <xdr:col>81</xdr:col>
      <xdr:colOff>101600</xdr:colOff>
      <xdr:row>39</xdr:row>
      <xdr:rowOff>85793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76920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136513</xdr:rowOff>
    </xdr:from>
    <xdr:to>
      <xdr:col>76</xdr:col>
      <xdr:colOff>165100</xdr:colOff>
      <xdr:row>39</xdr:row>
      <xdr:rowOff>66663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57790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109116</xdr:rowOff>
    </xdr:from>
    <xdr:to>
      <xdr:col>72</xdr:col>
      <xdr:colOff>38100</xdr:colOff>
      <xdr:row>39</xdr:row>
      <xdr:rowOff>39266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55793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9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150554</xdr:rowOff>
    </xdr:from>
    <xdr:to>
      <xdr:col>67</xdr:col>
      <xdr:colOff>101600</xdr:colOff>
      <xdr:row>38</xdr:row>
      <xdr:rowOff>80704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97231</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9514</xdr:rowOff>
    </xdr:from>
    <xdr:to>
      <xdr:col>85</xdr:col>
      <xdr:colOff>127000</xdr:colOff>
      <xdr:row>77</xdr:row>
      <xdr:rowOff>26363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1164"/>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26363</xdr:rowOff>
    </xdr:from>
    <xdr:to>
      <xdr:col>81</xdr:col>
      <xdr:colOff>50800</xdr:colOff>
      <xdr:row>77</xdr:row>
      <xdr:rowOff>64444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8013"/>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64444</xdr:rowOff>
    </xdr:from>
    <xdr:to>
      <xdr:col>76</xdr:col>
      <xdr:colOff>114300</xdr:colOff>
      <xdr:row>77</xdr:row>
      <xdr:rowOff>97462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6094"/>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97462</xdr:rowOff>
    </xdr:from>
    <xdr:to>
      <xdr:col>71</xdr:col>
      <xdr:colOff>177800</xdr:colOff>
      <xdr:row>77</xdr:row>
      <xdr:rowOff>122901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99112"/>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130164</xdr:rowOff>
    </xdr:from>
    <xdr:to>
      <xdr:col>85</xdr:col>
      <xdr:colOff>177800</xdr:colOff>
      <xdr:row>77</xdr:row>
      <xdr:rowOff>60314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153041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147013</xdr:rowOff>
    </xdr:from>
    <xdr:to>
      <xdr:col>81</xdr:col>
      <xdr:colOff>101600</xdr:colOff>
      <xdr:row>77</xdr:row>
      <xdr:rowOff>77163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93689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13644</xdr:rowOff>
    </xdr:from>
    <xdr:to>
      <xdr:col>76</xdr:col>
      <xdr:colOff>165100</xdr:colOff>
      <xdr:row>77</xdr:row>
      <xdr:rowOff>115244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131771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9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46662</xdr:rowOff>
    </xdr:from>
    <xdr:to>
      <xdr:col>72</xdr:col>
      <xdr:colOff>38100</xdr:colOff>
      <xdr:row>77</xdr:row>
      <xdr:rowOff>148262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164789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72101</xdr:rowOff>
    </xdr:from>
    <xdr:to>
      <xdr:col>67</xdr:col>
      <xdr:colOff>101600</xdr:colOff>
      <xdr:row>78</xdr:row>
      <xdr:rowOff>2251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164828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67810</xdr:rowOff>
    </xdr:from>
    <xdr:to>
      <xdr:col>85</xdr:col>
      <xdr:colOff>127000</xdr:colOff>
      <xdr:row>98</xdr:row>
      <xdr:rowOff>148850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9910"/>
          <a:ext cx="8382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15997</xdr:rowOff>
    </xdr:from>
    <xdr:to>
      <xdr:col>81</xdr:col>
      <xdr:colOff>50800</xdr:colOff>
      <xdr:row>98</xdr:row>
      <xdr:rowOff>67810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8097"/>
          <a:ext cx="889000" cy="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15997</xdr:rowOff>
    </xdr:from>
    <xdr:to>
      <xdr:col>76</xdr:col>
      <xdr:colOff>114300</xdr:colOff>
      <xdr:row>98</xdr:row>
      <xdr:rowOff>139311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8097"/>
          <a:ext cx="889000" cy="1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92194</xdr:rowOff>
    </xdr:from>
    <xdr:to>
      <xdr:col>71</xdr:col>
      <xdr:colOff>177800</xdr:colOff>
      <xdr:row>98</xdr:row>
      <xdr:rowOff>139311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94294"/>
          <a:ext cx="889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98050</xdr:rowOff>
    </xdr:from>
    <xdr:to>
      <xdr:col>85</xdr:col>
      <xdr:colOff>177800</xdr:colOff>
      <xdr:row>99</xdr:row>
      <xdr:rowOff>28200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12977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17010</xdr:rowOff>
    </xdr:from>
    <xdr:to>
      <xdr:col>81</xdr:col>
      <xdr:colOff>101600</xdr:colOff>
      <xdr:row>98</xdr:row>
      <xdr:rowOff>118610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109737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1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136647</xdr:rowOff>
    </xdr:from>
    <xdr:to>
      <xdr:col>76</xdr:col>
      <xdr:colOff>165100</xdr:colOff>
      <xdr:row>98</xdr:row>
      <xdr:rowOff>66797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83324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88511</xdr:rowOff>
    </xdr:from>
    <xdr:to>
      <xdr:col>72</xdr:col>
      <xdr:colOff>38100</xdr:colOff>
      <xdr:row>99</xdr:row>
      <xdr:rowOff>18661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9788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41394</xdr:rowOff>
    </xdr:from>
    <xdr:to>
      <xdr:col>67</xdr:col>
      <xdr:colOff>101600</xdr:colOff>
      <xdr:row>98</xdr:row>
      <xdr:rowOff>142994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159521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58922</xdr:rowOff>
    </xdr:from>
    <xdr:to>
      <xdr:col>116</xdr:col>
      <xdr:colOff>63500</xdr:colOff>
      <xdr:row>58</xdr:row>
      <xdr:rowOff>61921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03022"/>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61921</xdr:rowOff>
    </xdr:from>
    <xdr:to>
      <xdr:col>111</xdr:col>
      <xdr:colOff>177800</xdr:colOff>
      <xdr:row>58</xdr:row>
      <xdr:rowOff>64253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0602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64253</xdr:rowOff>
    </xdr:from>
    <xdr:to>
      <xdr:col>107</xdr:col>
      <xdr:colOff>50800</xdr:colOff>
      <xdr:row>58</xdr:row>
      <xdr:rowOff>66128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0835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66128</xdr:rowOff>
    </xdr:from>
    <xdr:to>
      <xdr:col>102</xdr:col>
      <xdr:colOff>114300</xdr:colOff>
      <xdr:row>58</xdr:row>
      <xdr:rowOff>67590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1022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8122</xdr:rowOff>
    </xdr:from>
    <xdr:to>
      <xdr:col>116</xdr:col>
      <xdr:colOff>114300</xdr:colOff>
      <xdr:row>58</xdr:row>
      <xdr:rowOff>109722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138949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11121</xdr:rowOff>
    </xdr:from>
    <xdr:to>
      <xdr:col>112</xdr:col>
      <xdr:colOff>38100</xdr:colOff>
      <xdr:row>58</xdr:row>
      <xdr:rowOff>112721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129248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3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13453</xdr:rowOff>
    </xdr:from>
    <xdr:to>
      <xdr:col>107</xdr:col>
      <xdr:colOff>101600</xdr:colOff>
      <xdr:row>58</xdr:row>
      <xdr:rowOff>115053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131580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15328</xdr:rowOff>
    </xdr:from>
    <xdr:to>
      <xdr:col>102</xdr:col>
      <xdr:colOff>165100</xdr:colOff>
      <xdr:row>58</xdr:row>
      <xdr:rowOff>116928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108055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16790</xdr:rowOff>
    </xdr:from>
    <xdr:to>
      <xdr:col>98</xdr:col>
      <xdr:colOff>38100</xdr:colOff>
      <xdr:row>58</xdr:row>
      <xdr:rowOff>118390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109517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104820</xdr:rowOff>
    </xdr:from>
    <xdr:to>
      <xdr:col>116</xdr:col>
      <xdr:colOff>63500</xdr:colOff>
      <xdr:row>76</xdr:row>
      <xdr:rowOff>156029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5020"/>
          <a:ext cx="838200" cy="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156029</xdr:rowOff>
    </xdr:from>
    <xdr:to>
      <xdr:col>111</xdr:col>
      <xdr:colOff>177800</xdr:colOff>
      <xdr:row>76</xdr:row>
      <xdr:rowOff>165962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86229"/>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128251</xdr:rowOff>
    </xdr:from>
    <xdr:to>
      <xdr:col>107</xdr:col>
      <xdr:colOff>50800</xdr:colOff>
      <xdr:row>76</xdr:row>
      <xdr:rowOff>165962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58451"/>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128251</xdr:rowOff>
    </xdr:from>
    <xdr:to>
      <xdr:col>102</xdr:col>
      <xdr:colOff>114300</xdr:colOff>
      <xdr:row>76</xdr:row>
      <xdr:rowOff>153423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8451"/>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54020</xdr:rowOff>
    </xdr:from>
    <xdr:to>
      <xdr:col>116</xdr:col>
      <xdr:colOff>114300</xdr:colOff>
      <xdr:row>76</xdr:row>
      <xdr:rowOff>155620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76896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105229</xdr:rowOff>
    </xdr:from>
    <xdr:to>
      <xdr:col>112</xdr:col>
      <xdr:colOff>38100</xdr:colOff>
      <xdr:row>77</xdr:row>
      <xdr:rowOff>35379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26506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115162</xdr:rowOff>
    </xdr:from>
    <xdr:to>
      <xdr:col>107</xdr:col>
      <xdr:colOff>101600</xdr:colOff>
      <xdr:row>77</xdr:row>
      <xdr:rowOff>45312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36439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3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77451</xdr:rowOff>
    </xdr:from>
    <xdr:to>
      <xdr:col>102</xdr:col>
      <xdr:colOff>165100</xdr:colOff>
      <xdr:row>77</xdr:row>
      <xdr:rowOff>7601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24128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102623</xdr:rowOff>
    </xdr:from>
    <xdr:to>
      <xdr:col>98</xdr:col>
      <xdr:colOff>38100</xdr:colOff>
      <xdr:row>77</xdr:row>
      <xdr:rowOff>32773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23900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302,883</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17,750</a:t>
          </a:r>
          <a:r>
            <a:rPr kumimoji="1" lang="ja-JP" altLang="ja-JP" sz="1100">
              <a:solidFill>
                <a:schemeClr val="dk1"/>
              </a:solidFill>
              <a:effectLst/>
              <a:latin typeface="+mn-lt"/>
              <a:ea typeface="+mn-ea"/>
              <a:cs typeface="+mn-cs"/>
            </a:rPr>
            <a:t>円増加しており、類似団体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59,433</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類似団体を平均を上回る要因は</a:t>
          </a:r>
          <a:r>
            <a:rPr kumimoji="1" lang="ja-JP" altLang="ja-JP" sz="1100">
              <a:solidFill>
                <a:schemeClr val="dk1"/>
              </a:solidFill>
              <a:effectLst/>
              <a:latin typeface="+mn-lt"/>
              <a:ea typeface="+mn-ea"/>
              <a:cs typeface="+mn-cs"/>
            </a:rPr>
            <a:t>、へき地診療所特別会計が普通会計に含まれていることから、医師や看護師等に係る</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分が影響している。維持補修費は、本村が全国屈指の豪雪地であり、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a:t>
          </a:r>
          <a:r>
            <a:rPr kumimoji="1" lang="ja-JP" altLang="ja-JP" sz="1100">
              <a:solidFill>
                <a:schemeClr val="dk1"/>
              </a:solidFill>
              <a:effectLst/>
              <a:latin typeface="+mn-lt"/>
              <a:ea typeface="+mn-ea"/>
              <a:cs typeface="+mn-cs"/>
            </a:rPr>
            <a:t>例年</a:t>
          </a:r>
          <a:r>
            <a:rPr kumimoji="1" lang="ja-JP" altLang="en-US" sz="1100">
              <a:solidFill>
                <a:schemeClr val="dk1"/>
              </a:solidFill>
              <a:effectLst/>
              <a:latin typeface="+mn-lt"/>
              <a:ea typeface="+mn-ea"/>
              <a:cs typeface="+mn-cs"/>
            </a:rPr>
            <a:t>に比べて少雪であったが、その</a:t>
          </a:r>
          <a:r>
            <a:rPr kumimoji="1" lang="ja-JP" altLang="ja-JP" sz="1100">
              <a:solidFill>
                <a:schemeClr val="dk1"/>
              </a:solidFill>
              <a:effectLst/>
              <a:latin typeface="+mn-lt"/>
              <a:ea typeface="+mn-ea"/>
              <a:cs typeface="+mn-cs"/>
            </a:rPr>
            <a:t>除排雪費用</a:t>
          </a:r>
          <a:r>
            <a:rPr kumimoji="1" lang="ja-JP" altLang="en-US" sz="1100">
              <a:solidFill>
                <a:schemeClr val="dk1"/>
              </a:solidFill>
              <a:effectLst/>
              <a:latin typeface="+mn-lt"/>
              <a:ea typeface="+mn-ea"/>
              <a:cs typeface="+mn-cs"/>
            </a:rPr>
            <a:t>に多額の費用を投じているため</a:t>
          </a:r>
          <a:r>
            <a:rPr kumimoji="1" lang="ja-JP" altLang="ja-JP" sz="1100">
              <a:solidFill>
                <a:schemeClr val="dk1"/>
              </a:solidFill>
              <a:effectLst/>
              <a:latin typeface="+mn-lt"/>
              <a:ea typeface="+mn-ea"/>
              <a:cs typeface="+mn-cs"/>
            </a:rPr>
            <a:t>、住民一人当たりの金額は</a:t>
          </a:r>
          <a:r>
            <a:rPr kumimoji="1" lang="en-US" altLang="ja-JP" sz="1100">
              <a:solidFill>
                <a:schemeClr val="dk1"/>
              </a:solidFill>
              <a:effectLst/>
              <a:latin typeface="+mn-lt"/>
              <a:ea typeface="+mn-ea"/>
              <a:cs typeface="+mn-cs"/>
            </a:rPr>
            <a:t>57,314</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17,098</a:t>
          </a:r>
          <a:r>
            <a:rPr kumimoji="1" lang="ja-JP" altLang="ja-JP" sz="1100">
              <a:solidFill>
                <a:schemeClr val="dk1"/>
              </a:solidFill>
              <a:effectLst/>
              <a:latin typeface="+mn-lt"/>
              <a:ea typeface="+mn-ea"/>
              <a:cs typeface="+mn-cs"/>
            </a:rPr>
            <a:t>円上回っている。公債費は、前年度と比較し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198,339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年々増加傾向となっており</a:t>
          </a:r>
          <a:r>
            <a:rPr kumimoji="1" lang="ja-JP" altLang="ja-JP" sz="1100">
              <a:solidFill>
                <a:schemeClr val="dk1"/>
              </a:solidFill>
              <a:effectLst/>
              <a:latin typeface="+mn-lt"/>
              <a:ea typeface="+mn-ea"/>
              <a:cs typeface="+mn-cs"/>
            </a:rPr>
            <a:t>、今後も大規模事業</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償還が控えて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、増加していく</a:t>
          </a:r>
          <a:r>
            <a:rPr kumimoji="1" lang="ja-JP" altLang="en-US" sz="1100">
              <a:solidFill>
                <a:schemeClr val="dk1"/>
              </a:solidFill>
              <a:effectLst/>
              <a:latin typeface="+mn-lt"/>
              <a:ea typeface="+mn-ea"/>
              <a:cs typeface="+mn-cs"/>
            </a:rPr>
            <a:t>見込となっている</a:t>
          </a:r>
          <a:r>
            <a:rPr kumimoji="1" lang="ja-JP" altLang="ja-JP" sz="1100">
              <a:solidFill>
                <a:schemeClr val="dk1"/>
              </a:solidFill>
              <a:effectLst/>
              <a:latin typeface="+mn-lt"/>
              <a:ea typeface="+mn-ea"/>
              <a:cs typeface="+mn-cs"/>
            </a:rPr>
            <a:t>。積立金は、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年度において新</a:t>
          </a: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公共施設等整備振興基金</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の積み立て</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52,795</a:t>
          </a:r>
          <a:r>
            <a:rPr kumimoji="1" lang="ja-JP" altLang="ja-JP" sz="110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2,830
2,813
211.64
4,211,864
4,124,531
64,856
2,391,012
4,216,647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114935</xdr:rowOff>
    </xdr:from>
    <xdr:to>
      <xdr:col>24</xdr:col>
      <xdr:colOff>63500</xdr:colOff>
      <xdr:row>36</xdr:row>
      <xdr:rowOff>149987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7135"/>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36</xdr:row>
      <xdr:rowOff>163322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218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163322</xdr:rowOff>
    </xdr:from>
    <xdr:to>
      <xdr:col>15</xdr:col>
      <xdr:colOff>50800</xdr:colOff>
      <xdr:row>36</xdr:row>
      <xdr:rowOff>168751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552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159969</xdr:rowOff>
    </xdr:from>
    <xdr:to>
      <xdr:col>10</xdr:col>
      <xdr:colOff>114300</xdr:colOff>
      <xdr:row>36</xdr:row>
      <xdr:rowOff>168751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2169"/>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64135</xdr:rowOff>
    </xdr:from>
    <xdr:to>
      <xdr:col>24</xdr:col>
      <xdr:colOff>114300</xdr:colOff>
      <xdr:row>36</xdr:row>
      <xdr:rowOff>165735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45864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112522</xdr:rowOff>
    </xdr:from>
    <xdr:to>
      <xdr:col>15</xdr:col>
      <xdr:colOff>101600</xdr:colOff>
      <xdr:row>37</xdr:row>
      <xdr:rowOff>42672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59199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117951</xdr:rowOff>
    </xdr:from>
    <xdr:to>
      <xdr:col>10</xdr:col>
      <xdr:colOff>165100</xdr:colOff>
      <xdr:row>37</xdr:row>
      <xdr:rowOff>48101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64628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109169</xdr:rowOff>
    </xdr:from>
    <xdr:to>
      <xdr:col>6</xdr:col>
      <xdr:colOff>38100</xdr:colOff>
      <xdr:row>37</xdr:row>
      <xdr:rowOff>39319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55846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11885</xdr:rowOff>
    </xdr:from>
    <xdr:to>
      <xdr:col>24</xdr:col>
      <xdr:colOff>63500</xdr:colOff>
      <xdr:row>57</xdr:row>
      <xdr:rowOff>26197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84535"/>
          <a:ext cx="8382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6542</xdr:rowOff>
    </xdr:from>
    <xdr:to>
      <xdr:col>19</xdr:col>
      <xdr:colOff>177800</xdr:colOff>
      <xdr:row>57</xdr:row>
      <xdr:rowOff>11885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79192"/>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168299</xdr:rowOff>
    </xdr:from>
    <xdr:to>
      <xdr:col>15</xdr:col>
      <xdr:colOff>50800</xdr:colOff>
      <xdr:row>57</xdr:row>
      <xdr:rowOff>6542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69499"/>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168299</xdr:rowOff>
    </xdr:from>
    <xdr:to>
      <xdr:col>10</xdr:col>
      <xdr:colOff>114300</xdr:colOff>
      <xdr:row>57</xdr:row>
      <xdr:rowOff>31367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69499"/>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146847</xdr:rowOff>
    </xdr:from>
    <xdr:to>
      <xdr:col>24</xdr:col>
      <xdr:colOff>114300</xdr:colOff>
      <xdr:row>57</xdr:row>
      <xdr:rowOff>76997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132535</xdr:rowOff>
    </xdr:from>
    <xdr:to>
      <xdr:col>20</xdr:col>
      <xdr:colOff>38100</xdr:colOff>
      <xdr:row>57</xdr:row>
      <xdr:rowOff>62685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53812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127192</xdr:rowOff>
    </xdr:from>
    <xdr:to>
      <xdr:col>15</xdr:col>
      <xdr:colOff>101600</xdr:colOff>
      <xdr:row>57</xdr:row>
      <xdr:rowOff>57342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48469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117499</xdr:rowOff>
    </xdr:from>
    <xdr:to>
      <xdr:col>10</xdr:col>
      <xdr:colOff>165100</xdr:colOff>
      <xdr:row>57</xdr:row>
      <xdr:rowOff>47649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38776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152017</xdr:rowOff>
    </xdr:from>
    <xdr:to>
      <xdr:col>6</xdr:col>
      <xdr:colOff>38100</xdr:colOff>
      <xdr:row>57</xdr:row>
      <xdr:rowOff>82167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98694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2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170424</xdr:rowOff>
    </xdr:from>
    <xdr:to>
      <xdr:col>24</xdr:col>
      <xdr:colOff>63500</xdr:colOff>
      <xdr:row>77</xdr:row>
      <xdr:rowOff>2163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062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2163</xdr:rowOff>
    </xdr:from>
    <xdr:to>
      <xdr:col>19</xdr:col>
      <xdr:colOff>177800</xdr:colOff>
      <xdr:row>77</xdr:row>
      <xdr:rowOff>6192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03813"/>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6192</xdr:rowOff>
    </xdr:from>
    <xdr:to>
      <xdr:col>15</xdr:col>
      <xdr:colOff>50800</xdr:colOff>
      <xdr:row>77</xdr:row>
      <xdr:rowOff>32641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07842"/>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32641</xdr:rowOff>
    </xdr:from>
    <xdr:to>
      <xdr:col>10</xdr:col>
      <xdr:colOff>114300</xdr:colOff>
      <xdr:row>77</xdr:row>
      <xdr:rowOff>60909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34291"/>
          <a:ext cx="889000" cy="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119624</xdr:rowOff>
    </xdr:from>
    <xdr:to>
      <xdr:col>24</xdr:col>
      <xdr:colOff>114300</xdr:colOff>
      <xdr:row>77</xdr:row>
      <xdr:rowOff>49774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34551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122813</xdr:rowOff>
    </xdr:from>
    <xdr:to>
      <xdr:col>20</xdr:col>
      <xdr:colOff>38100</xdr:colOff>
      <xdr:row>77</xdr:row>
      <xdr:rowOff>52963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44090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126842</xdr:rowOff>
    </xdr:from>
    <xdr:to>
      <xdr:col>15</xdr:col>
      <xdr:colOff>101600</xdr:colOff>
      <xdr:row>77</xdr:row>
      <xdr:rowOff>56992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48119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153291</xdr:rowOff>
    </xdr:from>
    <xdr:to>
      <xdr:col>10</xdr:col>
      <xdr:colOff>165100</xdr:colOff>
      <xdr:row>77</xdr:row>
      <xdr:rowOff>83441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74568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10109</xdr:rowOff>
    </xdr:from>
    <xdr:to>
      <xdr:col>6</xdr:col>
      <xdr:colOff>38100</xdr:colOff>
      <xdr:row>77</xdr:row>
      <xdr:rowOff>111709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102836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78811</xdr:rowOff>
    </xdr:from>
    <xdr:to>
      <xdr:col>24</xdr:col>
      <xdr:colOff>63500</xdr:colOff>
      <xdr:row>97</xdr:row>
      <xdr:rowOff>116777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09461"/>
          <a:ext cx="8382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111065</xdr:rowOff>
    </xdr:from>
    <xdr:to>
      <xdr:col>19</xdr:col>
      <xdr:colOff>177800</xdr:colOff>
      <xdr:row>97</xdr:row>
      <xdr:rowOff>116777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41715"/>
          <a:ext cx="8890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111065</xdr:rowOff>
    </xdr:from>
    <xdr:to>
      <xdr:col>15</xdr:col>
      <xdr:colOff>50800</xdr:colOff>
      <xdr:row>97</xdr:row>
      <xdr:rowOff>125496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1715"/>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125496</xdr:rowOff>
    </xdr:from>
    <xdr:to>
      <xdr:col>10</xdr:col>
      <xdr:colOff>114300</xdr:colOff>
      <xdr:row>97</xdr:row>
      <xdr:rowOff>141562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614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28011</xdr:rowOff>
    </xdr:from>
    <xdr:to>
      <xdr:col>24</xdr:col>
      <xdr:colOff>114300</xdr:colOff>
      <xdr:row>97</xdr:row>
      <xdr:rowOff>129611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50888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65977</xdr:rowOff>
    </xdr:from>
    <xdr:to>
      <xdr:col>20</xdr:col>
      <xdr:colOff>38100</xdr:colOff>
      <xdr:row>97</xdr:row>
      <xdr:rowOff>167577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12654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7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60265</xdr:rowOff>
    </xdr:from>
    <xdr:to>
      <xdr:col>15</xdr:col>
      <xdr:colOff>101600</xdr:colOff>
      <xdr:row>97</xdr:row>
      <xdr:rowOff>161865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6942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6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74696</xdr:rowOff>
    </xdr:from>
    <xdr:to>
      <xdr:col>10</xdr:col>
      <xdr:colOff>165100</xdr:colOff>
      <xdr:row>98</xdr:row>
      <xdr:rowOff>4846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21373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90762</xdr:rowOff>
    </xdr:from>
    <xdr:to>
      <xdr:col>6</xdr:col>
      <xdr:colOff>38100</xdr:colOff>
      <xdr:row>98</xdr:row>
      <xdr:rowOff>20912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37439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42600</xdr:rowOff>
    </xdr:from>
    <xdr:to>
      <xdr:col>55</xdr:col>
      <xdr:colOff>0</xdr:colOff>
      <xdr:row>38</xdr:row>
      <xdr:rowOff>53703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5770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53703</xdr:rowOff>
    </xdr:from>
    <xdr:to>
      <xdr:col>50</xdr:col>
      <xdr:colOff>114300</xdr:colOff>
      <xdr:row>38</xdr:row>
      <xdr:rowOff>81462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68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52723</xdr:rowOff>
    </xdr:from>
    <xdr:to>
      <xdr:col>45</xdr:col>
      <xdr:colOff>177800</xdr:colOff>
      <xdr:row>38</xdr:row>
      <xdr:rowOff>81462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67823"/>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52723</xdr:rowOff>
    </xdr:from>
    <xdr:to>
      <xdr:col>41</xdr:col>
      <xdr:colOff>50800</xdr:colOff>
      <xdr:row>38</xdr:row>
      <xdr:rowOff>62085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67823"/>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163250</xdr:rowOff>
    </xdr:from>
    <xdr:to>
      <xdr:col>55</xdr:col>
      <xdr:colOff>50800</xdr:colOff>
      <xdr:row>38</xdr:row>
      <xdr:rowOff>93400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14676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5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2903</xdr:rowOff>
    </xdr:from>
    <xdr:to>
      <xdr:col>50</xdr:col>
      <xdr:colOff>165100</xdr:colOff>
      <xdr:row>38</xdr:row>
      <xdr:rowOff>104503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121030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30662</xdr:rowOff>
    </xdr:from>
    <xdr:to>
      <xdr:col>46</xdr:col>
      <xdr:colOff>38100</xdr:colOff>
      <xdr:row>38</xdr:row>
      <xdr:rowOff>132262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148788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1923</xdr:rowOff>
    </xdr:from>
    <xdr:to>
      <xdr:col>41</xdr:col>
      <xdr:colOff>101600</xdr:colOff>
      <xdr:row>38</xdr:row>
      <xdr:rowOff>103523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120050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9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11285</xdr:rowOff>
    </xdr:from>
    <xdr:to>
      <xdr:col>36</xdr:col>
      <xdr:colOff>165100</xdr:colOff>
      <xdr:row>38</xdr:row>
      <xdr:rowOff>112885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129412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0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142639</xdr:rowOff>
    </xdr:from>
    <xdr:to>
      <xdr:col>55</xdr:col>
      <xdr:colOff>0</xdr:colOff>
      <xdr:row>57</xdr:row>
      <xdr:rowOff>148305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5289"/>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128993</xdr:rowOff>
    </xdr:from>
    <xdr:to>
      <xdr:col>50</xdr:col>
      <xdr:colOff>114300</xdr:colOff>
      <xdr:row>57</xdr:row>
      <xdr:rowOff>148305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164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128993</xdr:rowOff>
    </xdr:from>
    <xdr:to>
      <xdr:col>45</xdr:col>
      <xdr:colOff>177800</xdr:colOff>
      <xdr:row>57</xdr:row>
      <xdr:rowOff>143466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1643"/>
          <a:ext cx="889000" cy="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143466</xdr:rowOff>
    </xdr:from>
    <xdr:to>
      <xdr:col>41</xdr:col>
      <xdr:colOff>50800</xdr:colOff>
      <xdr:row>57</xdr:row>
      <xdr:rowOff>153074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6116"/>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91839</xdr:rowOff>
    </xdr:from>
    <xdr:to>
      <xdr:col>55</xdr:col>
      <xdr:colOff>50800</xdr:colOff>
      <xdr:row>58</xdr:row>
      <xdr:rowOff>21989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97505</xdr:rowOff>
    </xdr:from>
    <xdr:to>
      <xdr:col>50</xdr:col>
      <xdr:colOff>165100</xdr:colOff>
      <xdr:row>58</xdr:row>
      <xdr:rowOff>27655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18782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78193</xdr:rowOff>
    </xdr:from>
    <xdr:to>
      <xdr:col>46</xdr:col>
      <xdr:colOff>38100</xdr:colOff>
      <xdr:row>58</xdr:row>
      <xdr:rowOff>8343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170920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92666</xdr:rowOff>
    </xdr:from>
    <xdr:to>
      <xdr:col>41</xdr:col>
      <xdr:colOff>101600</xdr:colOff>
      <xdr:row>58</xdr:row>
      <xdr:rowOff>22816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102274</xdr:rowOff>
    </xdr:from>
    <xdr:to>
      <xdr:col>36</xdr:col>
      <xdr:colOff>165100</xdr:colOff>
      <xdr:row>58</xdr:row>
      <xdr:rowOff>32424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23551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153225</xdr:rowOff>
    </xdr:from>
    <xdr:to>
      <xdr:col>55</xdr:col>
      <xdr:colOff>0</xdr:colOff>
      <xdr:row>77</xdr:row>
      <xdr:rowOff>155200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4875"/>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153225</xdr:rowOff>
    </xdr:from>
    <xdr:to>
      <xdr:col>50</xdr:col>
      <xdr:colOff>114300</xdr:colOff>
      <xdr:row>78</xdr:row>
      <xdr:rowOff>29857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4875"/>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148425</xdr:rowOff>
    </xdr:from>
    <xdr:to>
      <xdr:col>45</xdr:col>
      <xdr:colOff>177800</xdr:colOff>
      <xdr:row>78</xdr:row>
      <xdr:rowOff>29857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007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148425</xdr:rowOff>
    </xdr:from>
    <xdr:to>
      <xdr:col>41</xdr:col>
      <xdr:colOff>50800</xdr:colOff>
      <xdr:row>78</xdr:row>
      <xdr:rowOff>73509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0075"/>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104400</xdr:rowOff>
    </xdr:from>
    <xdr:to>
      <xdr:col>55</xdr:col>
      <xdr:colOff>50800</xdr:colOff>
      <xdr:row>78</xdr:row>
      <xdr:rowOff>34550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82827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102425</xdr:rowOff>
    </xdr:from>
    <xdr:to>
      <xdr:col>50</xdr:col>
      <xdr:colOff>165100</xdr:colOff>
      <xdr:row>78</xdr:row>
      <xdr:rowOff>32575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23702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150507</xdr:rowOff>
    </xdr:from>
    <xdr:to>
      <xdr:col>46</xdr:col>
      <xdr:colOff>38100</xdr:colOff>
      <xdr:row>78</xdr:row>
      <xdr:rowOff>80657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97625</xdr:rowOff>
    </xdr:from>
    <xdr:to>
      <xdr:col>41</xdr:col>
      <xdr:colOff>101600</xdr:colOff>
      <xdr:row>78</xdr:row>
      <xdr:rowOff>27775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18902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22709</xdr:rowOff>
    </xdr:from>
    <xdr:to>
      <xdr:col>36</xdr:col>
      <xdr:colOff>165100</xdr:colOff>
      <xdr:row>78</xdr:row>
      <xdr:rowOff>124309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115436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8575</xdr:rowOff>
    </xdr:from>
    <xdr:to>
      <xdr:col>55</xdr:col>
      <xdr:colOff>0</xdr:colOff>
      <xdr:row>97</xdr:row>
      <xdr:rowOff>69462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39225"/>
          <a:ext cx="8382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8575</xdr:rowOff>
    </xdr:from>
    <xdr:to>
      <xdr:col>50</xdr:col>
      <xdr:colOff>114300</xdr:colOff>
      <xdr:row>97</xdr:row>
      <xdr:rowOff>25460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39225"/>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25460</xdr:rowOff>
    </xdr:from>
    <xdr:to>
      <xdr:col>45</xdr:col>
      <xdr:colOff>177800</xdr:colOff>
      <xdr:row>97</xdr:row>
      <xdr:rowOff>37477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611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37477</xdr:rowOff>
    </xdr:from>
    <xdr:to>
      <xdr:col>41</xdr:col>
      <xdr:colOff>50800</xdr:colOff>
      <xdr:row>97</xdr:row>
      <xdr:rowOff>155409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68127"/>
          <a:ext cx="889000" cy="1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18662</xdr:rowOff>
    </xdr:from>
    <xdr:to>
      <xdr:col>55</xdr:col>
      <xdr:colOff>50800</xdr:colOff>
      <xdr:row>97</xdr:row>
      <xdr:rowOff>120262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41539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129225</xdr:rowOff>
    </xdr:from>
    <xdr:to>
      <xdr:col>50</xdr:col>
      <xdr:colOff>165100</xdr:colOff>
      <xdr:row>97</xdr:row>
      <xdr:rowOff>59375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75902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146110</xdr:rowOff>
    </xdr:from>
    <xdr:to>
      <xdr:col>46</xdr:col>
      <xdr:colOff>38100</xdr:colOff>
      <xdr:row>97</xdr:row>
      <xdr:rowOff>76260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92787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158127</xdr:rowOff>
    </xdr:from>
    <xdr:to>
      <xdr:col>41</xdr:col>
      <xdr:colOff>101600</xdr:colOff>
      <xdr:row>97</xdr:row>
      <xdr:rowOff>88277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104804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104609</xdr:rowOff>
    </xdr:from>
    <xdr:to>
      <xdr:col>36</xdr:col>
      <xdr:colOff>165100</xdr:colOff>
      <xdr:row>98</xdr:row>
      <xdr:rowOff>34759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51286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103293</xdr:rowOff>
    </xdr:from>
    <xdr:to>
      <xdr:col>85</xdr:col>
      <xdr:colOff>127000</xdr:colOff>
      <xdr:row>37</xdr:row>
      <xdr:rowOff>141241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4694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34987</xdr:rowOff>
    </xdr:from>
    <xdr:to>
      <xdr:col>81</xdr:col>
      <xdr:colOff>50800</xdr:colOff>
      <xdr:row>37</xdr:row>
      <xdr:rowOff>103293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78637"/>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34987</xdr:rowOff>
    </xdr:from>
    <xdr:to>
      <xdr:col>76</xdr:col>
      <xdr:colOff>114300</xdr:colOff>
      <xdr:row>37</xdr:row>
      <xdr:rowOff>101382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78637"/>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111034</xdr:rowOff>
    </xdr:from>
    <xdr:to>
      <xdr:col>71</xdr:col>
      <xdr:colOff>177800</xdr:colOff>
      <xdr:row>37</xdr:row>
      <xdr:rowOff>101382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83234"/>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90441</xdr:rowOff>
    </xdr:from>
    <xdr:to>
      <xdr:col>85</xdr:col>
      <xdr:colOff>177800</xdr:colOff>
      <xdr:row>38</xdr:row>
      <xdr:rowOff>20591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68868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52493</xdr:rowOff>
    </xdr:from>
    <xdr:to>
      <xdr:col>81</xdr:col>
      <xdr:colOff>101600</xdr:colOff>
      <xdr:row>37</xdr:row>
      <xdr:rowOff>154093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155637</xdr:rowOff>
    </xdr:from>
    <xdr:to>
      <xdr:col>76</xdr:col>
      <xdr:colOff>165100</xdr:colOff>
      <xdr:row>37</xdr:row>
      <xdr:rowOff>85787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102314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50582</xdr:rowOff>
    </xdr:from>
    <xdr:to>
      <xdr:col>72</xdr:col>
      <xdr:colOff>38100</xdr:colOff>
      <xdr:row>37</xdr:row>
      <xdr:rowOff>152182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60234</xdr:rowOff>
    </xdr:from>
    <xdr:to>
      <xdr:col>67</xdr:col>
      <xdr:colOff>101600</xdr:colOff>
      <xdr:row>36</xdr:row>
      <xdr:rowOff>161834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124571</xdr:rowOff>
    </xdr:from>
    <xdr:to>
      <xdr:col>85</xdr:col>
      <xdr:colOff>127000</xdr:colOff>
      <xdr:row>58</xdr:row>
      <xdr:rowOff>13875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7221"/>
          <a:ext cx="838200" cy="6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55760</xdr:rowOff>
    </xdr:from>
    <xdr:to>
      <xdr:col>81</xdr:col>
      <xdr:colOff>50800</xdr:colOff>
      <xdr:row>58</xdr:row>
      <xdr:rowOff>13875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28410"/>
          <a:ext cx="889000" cy="1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55760</xdr:rowOff>
    </xdr:from>
    <xdr:to>
      <xdr:col>76</xdr:col>
      <xdr:colOff>114300</xdr:colOff>
      <xdr:row>57</xdr:row>
      <xdr:rowOff>156460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28410"/>
          <a:ext cx="889000" cy="1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156460</xdr:rowOff>
    </xdr:from>
    <xdr:to>
      <xdr:col>71</xdr:col>
      <xdr:colOff>177800</xdr:colOff>
      <xdr:row>58</xdr:row>
      <xdr:rowOff>26596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9110"/>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73771</xdr:rowOff>
    </xdr:from>
    <xdr:to>
      <xdr:col>85</xdr:col>
      <xdr:colOff>177800</xdr:colOff>
      <xdr:row>58</xdr:row>
      <xdr:rowOff>3921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52198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134525</xdr:rowOff>
    </xdr:from>
    <xdr:to>
      <xdr:col>81</xdr:col>
      <xdr:colOff>101600</xdr:colOff>
      <xdr:row>58</xdr:row>
      <xdr:rowOff>64675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55802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4960</xdr:rowOff>
    </xdr:from>
    <xdr:to>
      <xdr:col>76</xdr:col>
      <xdr:colOff>165100</xdr:colOff>
      <xdr:row>57</xdr:row>
      <xdr:rowOff>106560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123087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5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105660</xdr:rowOff>
    </xdr:from>
    <xdr:to>
      <xdr:col>72</xdr:col>
      <xdr:colOff>38100</xdr:colOff>
      <xdr:row>58</xdr:row>
      <xdr:rowOff>35810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26937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147246</xdr:rowOff>
    </xdr:from>
    <xdr:to>
      <xdr:col>67</xdr:col>
      <xdr:colOff>101600</xdr:colOff>
      <xdr:row>58</xdr:row>
      <xdr:rowOff>77396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31304</xdr:rowOff>
    </xdr:from>
    <xdr:to>
      <xdr:col>85</xdr:col>
      <xdr:colOff>127000</xdr:colOff>
      <xdr:row>79</xdr:row>
      <xdr:rowOff>34993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5854"/>
          <a:ext cx="8382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15863</xdr:rowOff>
    </xdr:from>
    <xdr:to>
      <xdr:col>81</xdr:col>
      <xdr:colOff>50800</xdr:colOff>
      <xdr:row>79</xdr:row>
      <xdr:rowOff>34993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0413"/>
          <a:ext cx="889000" cy="1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159916</xdr:rowOff>
    </xdr:from>
    <xdr:to>
      <xdr:col>76</xdr:col>
      <xdr:colOff>114300</xdr:colOff>
      <xdr:row>79</xdr:row>
      <xdr:rowOff>15863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3016"/>
          <a:ext cx="8890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29904</xdr:rowOff>
    </xdr:from>
    <xdr:to>
      <xdr:col>71</xdr:col>
      <xdr:colOff>177800</xdr:colOff>
      <xdr:row>78</xdr:row>
      <xdr:rowOff>159916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03004"/>
          <a:ext cx="889000" cy="1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151954</xdr:rowOff>
    </xdr:from>
    <xdr:to>
      <xdr:col>85</xdr:col>
      <xdr:colOff>177800</xdr:colOff>
      <xdr:row>79</xdr:row>
      <xdr:rowOff>82104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155643</xdr:rowOff>
    </xdr:from>
    <xdr:to>
      <xdr:col>81</xdr:col>
      <xdr:colOff>101600</xdr:colOff>
      <xdr:row>79</xdr:row>
      <xdr:rowOff>85793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136513</xdr:rowOff>
    </xdr:from>
    <xdr:to>
      <xdr:col>76</xdr:col>
      <xdr:colOff>165100</xdr:colOff>
      <xdr:row>79</xdr:row>
      <xdr:rowOff>66663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57790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109116</xdr:rowOff>
    </xdr:from>
    <xdr:to>
      <xdr:col>72</xdr:col>
      <xdr:colOff>38100</xdr:colOff>
      <xdr:row>79</xdr:row>
      <xdr:rowOff>39266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55793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150554</xdr:rowOff>
    </xdr:from>
    <xdr:to>
      <xdr:col>67</xdr:col>
      <xdr:colOff>101600</xdr:colOff>
      <xdr:row>78</xdr:row>
      <xdr:rowOff>80704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97231</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9514</xdr:rowOff>
    </xdr:from>
    <xdr:to>
      <xdr:col>85</xdr:col>
      <xdr:colOff>127000</xdr:colOff>
      <xdr:row>97</xdr:row>
      <xdr:rowOff>26363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40164"/>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26363</xdr:rowOff>
    </xdr:from>
    <xdr:to>
      <xdr:col>81</xdr:col>
      <xdr:colOff>50800</xdr:colOff>
      <xdr:row>97</xdr:row>
      <xdr:rowOff>64444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57013"/>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64444</xdr:rowOff>
    </xdr:from>
    <xdr:to>
      <xdr:col>76</xdr:col>
      <xdr:colOff>114300</xdr:colOff>
      <xdr:row>97</xdr:row>
      <xdr:rowOff>97462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95094"/>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97462</xdr:rowOff>
    </xdr:from>
    <xdr:to>
      <xdr:col>71</xdr:col>
      <xdr:colOff>177800</xdr:colOff>
      <xdr:row>97</xdr:row>
      <xdr:rowOff>122901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28112"/>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130164</xdr:rowOff>
    </xdr:from>
    <xdr:to>
      <xdr:col>85</xdr:col>
      <xdr:colOff>177800</xdr:colOff>
      <xdr:row>97</xdr:row>
      <xdr:rowOff>60314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153041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147013</xdr:rowOff>
    </xdr:from>
    <xdr:to>
      <xdr:col>81</xdr:col>
      <xdr:colOff>101600</xdr:colOff>
      <xdr:row>97</xdr:row>
      <xdr:rowOff>77163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93690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13644</xdr:rowOff>
    </xdr:from>
    <xdr:to>
      <xdr:col>76</xdr:col>
      <xdr:colOff>165100</xdr:colOff>
      <xdr:row>97</xdr:row>
      <xdr:rowOff>115244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131771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1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46662</xdr:rowOff>
    </xdr:from>
    <xdr:to>
      <xdr:col>72</xdr:col>
      <xdr:colOff>38100</xdr:colOff>
      <xdr:row>97</xdr:row>
      <xdr:rowOff>148262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164789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5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72101</xdr:rowOff>
    </xdr:from>
    <xdr:to>
      <xdr:col>67</xdr:col>
      <xdr:colOff>101600</xdr:colOff>
      <xdr:row>98</xdr:row>
      <xdr:rowOff>2251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164828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総務費は、新庁舎建設等に伴う公共施設等整備振興基金への積み立てが減少したことにより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298,606</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25,042</a:t>
          </a:r>
          <a:r>
            <a:rPr kumimoji="1" lang="ja-JP" altLang="ja-JP" sz="1100">
              <a:solidFill>
                <a:schemeClr val="dk1"/>
              </a:solidFill>
              <a:effectLst/>
              <a:latin typeface="+mn-lt"/>
              <a:ea typeface="+mn-ea"/>
              <a:cs typeface="+mn-cs"/>
            </a:rPr>
            <a:t>円減少している。衛生費は、</a:t>
          </a:r>
          <a:r>
            <a:rPr kumimoji="1" lang="ja-JP" altLang="en-US" sz="1100">
              <a:solidFill>
                <a:schemeClr val="dk1"/>
              </a:solidFill>
              <a:effectLst/>
              <a:latin typeface="+mn-lt"/>
              <a:ea typeface="+mn-ea"/>
              <a:cs typeface="+mn-cs"/>
            </a:rPr>
            <a:t>簡易水道事業特別会計への繰出金及び最上広域市町村圏事務組合の分担金の増加により、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161,963</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19,930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へき地診療所特別会計分が含まれているため、類似団体平均を</a:t>
          </a:r>
          <a:r>
            <a:rPr kumimoji="1" lang="en-US" altLang="ja-JP" sz="1100">
              <a:solidFill>
                <a:schemeClr val="dk1"/>
              </a:solidFill>
              <a:effectLst/>
              <a:latin typeface="+mn-lt"/>
              <a:ea typeface="+mn-ea"/>
              <a:cs typeface="+mn-cs"/>
            </a:rPr>
            <a:t>13,839</a:t>
          </a:r>
          <a:r>
            <a:rPr kumimoji="1" lang="ja-JP" altLang="ja-JP" sz="1100">
              <a:solidFill>
                <a:schemeClr val="dk1"/>
              </a:solidFill>
              <a:effectLst/>
              <a:latin typeface="+mn-lt"/>
              <a:ea typeface="+mn-ea"/>
              <a:cs typeface="+mn-cs"/>
            </a:rPr>
            <a:t>円上回っている。農林水産業費は、</a:t>
          </a:r>
          <a:r>
            <a:rPr kumimoji="1" lang="ja-JP" altLang="en-US" sz="1100">
              <a:solidFill>
                <a:schemeClr val="dk1"/>
              </a:solidFill>
              <a:effectLst/>
              <a:latin typeface="+mn-lt"/>
              <a:ea typeface="+mn-ea"/>
              <a:cs typeface="+mn-cs"/>
            </a:rPr>
            <a:t>県営農地整備事業負担金の増加により、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94,858</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9,915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している。土木費は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年度から実施した村道合海大坪線の新設改良事業の完了及び少雪による村道除排雪経費の減少により、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228,015</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37,289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と大幅に減少</a:t>
          </a:r>
          <a:r>
            <a:rPr kumimoji="1" lang="ja-JP" altLang="ja-JP" sz="1100">
              <a:solidFill>
                <a:schemeClr val="dk1"/>
              </a:solidFill>
              <a:effectLst/>
              <a:latin typeface="+mn-lt"/>
              <a:ea typeface="+mn-ea"/>
              <a:cs typeface="+mn-cs"/>
            </a:rPr>
            <a:t>している。教育費は、</a:t>
          </a:r>
          <a:r>
            <a:rPr kumimoji="1" lang="ja-JP" altLang="en-US" sz="1100">
              <a:solidFill>
                <a:schemeClr val="dk1"/>
              </a:solidFill>
              <a:effectLst/>
              <a:latin typeface="+mn-lt"/>
              <a:ea typeface="+mn-ea"/>
              <a:cs typeface="+mn-cs"/>
            </a:rPr>
            <a:t>大蔵小・中学校体育館照明更新事業及びグラウンド改修事業事業の実施により、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137,942</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31,892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198,339</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8,844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今後も大規模事業の償還が控えており、高い水準で推移していくと見込んでいる。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年度以降の景気浮揚対策や再生可能エネルギー利用対策等により基金の取り崩しを実施したため平成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年度までは減少となった。平成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年度以降は、適切な財源の確保と歳出の精査により、財政調整基金の取り崩しを回避しており、令和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は積み立てを実施している。財政基盤の弱い本村ではあるが、地方交付税の動向によって財政運営が左右されることのないよう、行政運営の効率化や中長期的な財政計画のもとで財政の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一般会計を含む全会計で黒字となっている。標準財政規模比は、</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保険特別会計、</a:t>
          </a:r>
          <a:r>
            <a:rPr kumimoji="1" lang="ja-JP" altLang="en-US" sz="1100">
              <a:solidFill>
                <a:schemeClr val="dk1"/>
              </a:solidFill>
              <a:effectLst/>
              <a:latin typeface="+mn-lt"/>
              <a:ea typeface="+mn-ea"/>
              <a:cs typeface="+mn-cs"/>
            </a:rPr>
            <a:t>浄化槽整備</a:t>
          </a:r>
          <a:r>
            <a:rPr kumimoji="1" lang="ja-JP" altLang="ja-JP" sz="1100">
              <a:solidFill>
                <a:schemeClr val="dk1"/>
              </a:solidFill>
              <a:effectLst/>
              <a:latin typeface="+mn-lt"/>
              <a:ea typeface="+mn-ea"/>
              <a:cs typeface="+mn-cs"/>
            </a:rPr>
            <a:t>事業特別会計で前年度と比べ減少したが、その他の会計では増加又は増減なしとなっている。簡易水道事業特別会計、特定環境保全公共下水道事業特別会計、浄化槽整備事業特別会計の公営企業会計は、黒字額も少なく、厳しい経営を迫られている。一般会計からの繰出金が増加傾向にあること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今後の財政運営上大きな課題となっており、料金等の見直しによる財源確保</a:t>
          </a:r>
          <a:r>
            <a:rPr kumimoji="1" lang="ja-JP" altLang="en-US" sz="1100">
              <a:solidFill>
                <a:schemeClr val="dk1"/>
              </a:solidFill>
              <a:effectLst/>
              <a:latin typeface="+mn-lt"/>
              <a:ea typeface="+mn-ea"/>
              <a:cs typeface="+mn-cs"/>
            </a:rPr>
            <a:t>を喫緊の課題とし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独立採算制の基本原則に則り、</a:t>
          </a:r>
          <a:r>
            <a:rPr kumimoji="1" lang="ja-JP" altLang="ja-JP" sz="1100">
              <a:solidFill>
                <a:schemeClr val="dk1"/>
              </a:solidFill>
              <a:effectLst/>
              <a:latin typeface="+mn-lt"/>
              <a:ea typeface="+mn-ea"/>
              <a:cs typeface="+mn-cs"/>
            </a:rPr>
            <a:t>基準外繰出の縮減に努めていく。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元利償還金は、公債管理適正化及び平準化を図るため、平成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年度に減債基金を財源として</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百万円の繰上償還を行った。令和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年度の元利償還金は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年度実施の過疎対策事業債（農産物加工施設建設事業）及び平成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年度～令和元年度実施の緊急防災・減災事業債（防災拠点施設整備事業）、平成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年度実施の過疎対策事業債（村道合海大坪線道路改良事業）といった大規模事業の元金償還により、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百万円の増加となった。今後についても大規模事業の償還を控えており、公債費の増加が見込まれるため、交付税措置の有利な地方債を活用しながらも、極力投資的経費の抑制に努める。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満期一括償還地方債の借り入れに係る積み立てはない。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年以降、将来負担額を充当可能財源等が上回っている状況である。一般会計等に係る地方債の現在高は、平成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年度からの村内中学校統合事業の償還終了により減少している。基準財政需要額算入見込額は平成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年以降に実施した大規模事業に係る償還</a:t>
          </a:r>
          <a:r>
            <a:rPr kumimoji="1" lang="ja-JP" altLang="en-US" sz="1100">
              <a:solidFill>
                <a:schemeClr val="dk1"/>
              </a:solidFill>
              <a:effectLst/>
              <a:latin typeface="+mn-lt"/>
              <a:ea typeface="+mn-ea"/>
              <a:cs typeface="+mn-cs"/>
            </a:rPr>
            <a:t>の開始により、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地方債ついては、これまで過疎対策事業債や辺地対策事業債などの交付税算入率が高い地方債を活用してきたが、今後についても、健全な財政運営のために、引き続き交付税措置の有利な地方債を活用しながらも、極力投資的経費を抑制し、地方債発行額の縮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山形県大蔵村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3,832</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百万円の増加となった。財政調整基金を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百万円、森林環境譲与税基金を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災害等の不測の事態への対応に加え、公共施設の老朽化対策など、今後の財政需要の増大にも適切に対応していけるように一定額を確保していく。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・公共施設等整備振興基金：村財政の健全化を図りながら、公共施設等の整備を図る。</a:t>
          </a:r>
          <a:endParaRPr lang="ja-JP" altLang="ja-JP" sz="1400">
            <a:effectLst/>
          </a:endParaRPr>
        </a:p>
        <a:p>
          <a:r>
            <a:rPr kumimoji="1" lang="ja-JP" altLang="ja-JP" sz="1100">
              <a:solidFill>
                <a:schemeClr val="dk1"/>
              </a:solidFill>
              <a:effectLst/>
              <a:latin typeface="+mn-lt"/>
              <a:ea typeface="+mn-ea"/>
              <a:cs typeface="+mn-cs"/>
            </a:rPr>
            <a:t>・再生可能エネルギー導入促進事業基金：村内における再生可能エネルギーの導入を促進。</a:t>
          </a:r>
          <a:endParaRPr lang="ja-JP" altLang="ja-JP" sz="1400">
            <a:effectLst/>
          </a:endParaRPr>
        </a:p>
        <a:p>
          <a:r>
            <a:rPr kumimoji="1" lang="ja-JP" altLang="ja-JP" sz="1100">
              <a:solidFill>
                <a:schemeClr val="dk1"/>
              </a:solidFill>
              <a:effectLst/>
              <a:latin typeface="+mn-lt"/>
              <a:ea typeface="+mn-ea"/>
              <a:cs typeface="+mn-cs"/>
            </a:rPr>
            <a:t>・国分辰夫教育振興基金：医療従事者等を志す者の経済的理由により就学が困難な学生の支援。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森林環境譲与税基金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、ふるさと活性化事業基金を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百万円取り崩したことから</a:t>
          </a:r>
          <a:r>
            <a:rPr kumimoji="1" lang="ja-JP" altLang="ja-JP" sz="1100">
              <a:solidFill>
                <a:schemeClr val="dk1"/>
              </a:solidFill>
              <a:effectLst/>
              <a:latin typeface="+mn-lt"/>
              <a:ea typeface="+mn-ea"/>
              <a:cs typeface="+mn-cs"/>
            </a:rPr>
            <a:t>、その他特定目的基金で百万円の増加となった。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公共施設等整備振興基金について、新庁舎建設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を行うにあたり、計画的に積み立てを行い、必要な財源の確保に努める。ふるさと活性化事業基金については、地域の自主的な取組を今後も支援していくため、必要に応じて積み立てを実施していく。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百万円増加となっている。近年多発する大規模災害等に備え、積み立てを行ったことが主な要因である。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災害や突発的な財政需要に応えるためにも、一般会計予算規模の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割程度を目途に財源を確保する。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百万円で前年とほぼ同額となっている。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年度以降に地方債の償還が増加傾向にあることから、地方債償還の財源として順次取崩しを行う。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4211864</v>
      </c>
      <c r="BO4" s="358"/>
      <c r="BP4" s="358"/>
      <c r="BQ4" s="358"/>
      <c r="BR4" s="358"/>
      <c r="BS4" s="358"/>
      <c r="BT4" s="358"/>
      <c r="BU4" s="359"/>
      <c r="BV4" s="357">
        <v>4351444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2.7</v>
      </c>
      <c r="CU4" s="364"/>
      <c r="CV4" s="364"/>
      <c r="CW4" s="364"/>
      <c r="CX4" s="364"/>
      <c r="CY4" s="364"/>
      <c r="CZ4" s="364"/>
      <c r="DA4" s="365"/>
      <c r="DB4" s="363">
        <v>2.4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4124531</v>
      </c>
      <c r="BO5" s="395"/>
      <c r="BP5" s="395"/>
      <c r="BQ5" s="395"/>
      <c r="BR5" s="395"/>
      <c r="BS5" s="395"/>
      <c r="BT5" s="395"/>
      <c r="BU5" s="396"/>
      <c r="BV5" s="394">
        <v>4265899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89.5</v>
      </c>
      <c r="CU5" s="392"/>
      <c r="CV5" s="392"/>
      <c r="CW5" s="392"/>
      <c r="CX5" s="392"/>
      <c r="CY5" s="392"/>
      <c r="CZ5" s="392"/>
      <c r="DA5" s="393"/>
      <c r="DB5" s="391">
        <v>86.2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87333</v>
      </c>
      <c r="BO6" s="395"/>
      <c r="BP6" s="395"/>
      <c r="BQ6" s="395"/>
      <c r="BR6" s="395"/>
      <c r="BS6" s="395"/>
      <c r="BT6" s="395"/>
      <c r="BU6" s="396"/>
      <c r="BV6" s="394">
        <v>85545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89.9</v>
      </c>
      <c r="CU6" s="432"/>
      <c r="CV6" s="432"/>
      <c r="CW6" s="432"/>
      <c r="CX6" s="432"/>
      <c r="CY6" s="432"/>
      <c r="CZ6" s="432"/>
      <c r="DA6" s="433"/>
      <c r="DB6" s="431">
        <v>86.9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22477</v>
      </c>
      <c r="BO7" s="395"/>
      <c r="BP7" s="395"/>
      <c r="BQ7" s="395"/>
      <c r="BR7" s="395"/>
      <c r="BS7" s="395"/>
      <c r="BT7" s="395"/>
      <c r="BU7" s="396"/>
      <c r="BV7" s="394">
        <v>26689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2391012</v>
      </c>
      <c r="CU7" s="395"/>
      <c r="CV7" s="395"/>
      <c r="CW7" s="395"/>
      <c r="CX7" s="395"/>
      <c r="CY7" s="395"/>
      <c r="CZ7" s="395"/>
      <c r="DA7" s="396"/>
      <c r="DB7" s="394">
        <v>2412028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64856</v>
      </c>
      <c r="BO8" s="395"/>
      <c r="BP8" s="395"/>
      <c r="BQ8" s="395"/>
      <c r="BR8" s="395"/>
      <c r="BS8" s="395"/>
      <c r="BT8" s="395"/>
      <c r="BU8" s="396"/>
      <c r="BV8" s="394">
        <v>58856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3028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6000</v>
      </c>
      <c r="BO9" s="395"/>
      <c r="BP9" s="395"/>
      <c r="BQ9" s="395"/>
      <c r="BR9" s="395"/>
      <c r="BS9" s="395"/>
      <c r="BT9" s="395"/>
      <c r="BU9" s="396"/>
      <c r="BV9" s="394">
        <v>-45768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18.600000000000001</v>
      </c>
      <c r="CU9" s="392"/>
      <c r="CV9" s="392"/>
      <c r="CW9" s="392"/>
      <c r="CX9" s="392"/>
      <c r="CY9" s="392"/>
      <c r="CZ9" s="392"/>
      <c r="DA9" s="393"/>
      <c r="DB9" s="391">
        <v>17.5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3412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29019</v>
      </c>
      <c r="BO10" s="395"/>
      <c r="BP10" s="395"/>
      <c r="BQ10" s="395"/>
      <c r="BR10" s="395"/>
      <c r="BS10" s="395"/>
      <c r="BT10" s="395"/>
      <c r="BU10" s="396"/>
      <c r="BV10" s="394">
        <v>52015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2830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2813</v>
      </c>
      <c r="S13" s="479"/>
      <c r="T13" s="479"/>
      <c r="U13" s="479"/>
      <c r="V13" s="480"/>
      <c r="W13" s="410" t="s">
        <v>131</v>
      </c>
      <c r="X13" s="411"/>
      <c r="Y13" s="411"/>
      <c r="Z13" s="411"/>
      <c r="AA13" s="411"/>
      <c r="AB13" s="401"/>
      <c r="AC13" s="445">
        <v>335</v>
      </c>
      <c r="AD13" s="446"/>
      <c r="AE13" s="446"/>
      <c r="AF13" s="446"/>
      <c r="AG13" s="488"/>
      <c r="AH13" s="445">
        <v>403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35019</v>
      </c>
      <c r="BO13" s="395"/>
      <c r="BP13" s="395"/>
      <c r="BQ13" s="395"/>
      <c r="BR13" s="395"/>
      <c r="BS13" s="395"/>
      <c r="BT13" s="395"/>
      <c r="BU13" s="396"/>
      <c r="BV13" s="394">
        <v>6247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v>
      </c>
      <c r="CU13" s="392"/>
      <c r="CV13" s="392"/>
      <c r="CW13" s="392"/>
      <c r="CX13" s="392"/>
      <c r="CY13" s="392"/>
      <c r="CZ13" s="392"/>
      <c r="DA13" s="393"/>
      <c r="DB13" s="391">
        <v>8.9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2939</v>
      </c>
      <c r="S14" s="479"/>
      <c r="T14" s="479"/>
      <c r="U14" s="479"/>
      <c r="V14" s="480"/>
      <c r="W14" s="384"/>
      <c r="X14" s="385"/>
      <c r="Y14" s="385"/>
      <c r="Z14" s="385"/>
      <c r="AA14" s="385"/>
      <c r="AB14" s="374"/>
      <c r="AC14" s="481">
        <v>20.399999999999999</v>
      </c>
      <c r="AD14" s="482"/>
      <c r="AE14" s="482"/>
      <c r="AF14" s="482"/>
      <c r="AG14" s="483"/>
      <c r="AH14" s="481">
        <v>21.6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2921</v>
      </c>
      <c r="S15" s="479"/>
      <c r="T15" s="479"/>
      <c r="U15" s="479"/>
      <c r="V15" s="480"/>
      <c r="W15" s="410" t="s">
        <v>137</v>
      </c>
      <c r="X15" s="411"/>
      <c r="Y15" s="411"/>
      <c r="Z15" s="411"/>
      <c r="AA15" s="411"/>
      <c r="AB15" s="401"/>
      <c r="AC15" s="445">
        <v>486</v>
      </c>
      <c r="AD15" s="446"/>
      <c r="AE15" s="446"/>
      <c r="AF15" s="446"/>
      <c r="AG15" s="488"/>
      <c r="AH15" s="445">
        <v>538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348435</v>
      </c>
      <c r="BO15" s="358"/>
      <c r="BP15" s="358"/>
      <c r="BQ15" s="358"/>
      <c r="BR15" s="358"/>
      <c r="BS15" s="358"/>
      <c r="BT15" s="358"/>
      <c r="BU15" s="359"/>
      <c r="BV15" s="357">
        <v>344968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29.7</v>
      </c>
      <c r="AD16" s="482"/>
      <c r="AE16" s="482"/>
      <c r="AF16" s="482"/>
      <c r="AG16" s="483"/>
      <c r="AH16" s="481">
        <v>28.9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2303666</v>
      </c>
      <c r="BO16" s="395"/>
      <c r="BP16" s="395"/>
      <c r="BQ16" s="395"/>
      <c r="BR16" s="395"/>
      <c r="BS16" s="395"/>
      <c r="BT16" s="395"/>
      <c r="BU16" s="396"/>
      <c r="BV16" s="394">
        <v>2313938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818</v>
      </c>
      <c r="AD17" s="446"/>
      <c r="AE17" s="446"/>
      <c r="AF17" s="446"/>
      <c r="AG17" s="488"/>
      <c r="AH17" s="445">
        <v>921</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426998</v>
      </c>
      <c r="BO17" s="395"/>
      <c r="BP17" s="395"/>
      <c r="BQ17" s="395"/>
      <c r="BR17" s="395"/>
      <c r="BS17" s="395"/>
      <c r="BT17" s="395"/>
      <c r="BU17" s="396"/>
      <c r="BV17" s="394">
        <v>423306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146</v>
      </c>
      <c r="C18" s="437"/>
      <c r="D18" s="437"/>
      <c r="E18" s="520"/>
      <c r="F18" s="520"/>
      <c r="G18" s="520"/>
      <c r="H18" s="520"/>
      <c r="I18" s="520"/>
      <c r="J18" s="520"/>
      <c r="K18" s="520"/>
      <c r="L18" s="521">
        <v>211.64</v>
      </c>
      <c r="M18" s="521"/>
      <c r="N18" s="521"/>
      <c r="O18" s="521"/>
      <c r="P18" s="521"/>
      <c r="Q18" s="521"/>
      <c r="R18" s="522"/>
      <c r="S18" s="522"/>
      <c r="T18" s="522"/>
      <c r="U18" s="522"/>
      <c r="V18" s="523"/>
      <c r="W18" s="412"/>
      <c r="X18" s="413"/>
      <c r="Y18" s="413"/>
      <c r="Z18" s="413"/>
      <c r="AA18" s="413"/>
      <c r="AB18" s="404"/>
      <c r="AC18" s="524">
        <v>49.9</v>
      </c>
      <c r="AD18" s="525"/>
      <c r="AE18" s="525"/>
      <c r="AF18" s="525"/>
      <c r="AG18" s="526"/>
      <c r="AH18" s="524">
        <v>49.5</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2148411</v>
      </c>
      <c r="BO18" s="395"/>
      <c r="BP18" s="395"/>
      <c r="BQ18" s="395"/>
      <c r="BR18" s="395"/>
      <c r="BS18" s="395"/>
      <c r="BT18" s="395"/>
      <c r="BU18" s="396"/>
      <c r="BV18" s="394">
        <v>2090479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148</v>
      </c>
      <c r="C19" s="437"/>
      <c r="D19" s="437"/>
      <c r="E19" s="520"/>
      <c r="F19" s="520"/>
      <c r="G19" s="520"/>
      <c r="H19" s="520"/>
      <c r="I19" s="520"/>
      <c r="J19" s="520"/>
      <c r="K19" s="520"/>
      <c r="L19" s="528">
        <v>14</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3011179</v>
      </c>
      <c r="BO19" s="395"/>
      <c r="BP19" s="395"/>
      <c r="BQ19" s="395"/>
      <c r="BR19" s="395"/>
      <c r="BS19" s="395"/>
      <c r="BT19" s="395"/>
      <c r="BU19" s="396"/>
      <c r="BV19" s="394">
        <v>3168117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150</v>
      </c>
      <c r="C20" s="437"/>
      <c r="D20" s="437"/>
      <c r="E20" s="520"/>
      <c r="F20" s="520"/>
      <c r="G20" s="520"/>
      <c r="H20" s="520"/>
      <c r="I20" s="520"/>
      <c r="J20" s="520"/>
      <c r="K20" s="520"/>
      <c r="L20" s="528">
        <v>945</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4216647</v>
      </c>
      <c r="BO22" s="358"/>
      <c r="BP22" s="358"/>
      <c r="BQ22" s="358"/>
      <c r="BR22" s="358"/>
      <c r="BS22" s="358"/>
      <c r="BT22" s="358"/>
      <c r="BU22" s="359"/>
      <c r="BV22" s="357">
        <v>4354433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4201795</v>
      </c>
      <c r="BO23" s="395"/>
      <c r="BP23" s="395"/>
      <c r="BQ23" s="395"/>
      <c r="BR23" s="395"/>
      <c r="BS23" s="395"/>
      <c r="BT23" s="395"/>
      <c r="BU23" s="396"/>
      <c r="BV23" s="394">
        <v>4336452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8200</v>
      </c>
      <c r="R24" s="446"/>
      <c r="S24" s="446"/>
      <c r="T24" s="446"/>
      <c r="U24" s="446"/>
      <c r="V24" s="488"/>
      <c r="W24" s="540"/>
      <c r="X24" s="541"/>
      <c r="Y24" s="542"/>
      <c r="Z24" s="444" t="s">
        <v>161</v>
      </c>
      <c r="AA24" s="424"/>
      <c r="AB24" s="424"/>
      <c r="AC24" s="424"/>
      <c r="AD24" s="424"/>
      <c r="AE24" s="424"/>
      <c r="AF24" s="424"/>
      <c r="AG24" s="425"/>
      <c r="AH24" s="445">
        <v>81</v>
      </c>
      <c r="AI24" s="446"/>
      <c r="AJ24" s="446"/>
      <c r="AK24" s="446"/>
      <c r="AL24" s="488"/>
      <c r="AM24" s="445">
        <v>250695</v>
      </c>
      <c r="AN24" s="446"/>
      <c r="AO24" s="446"/>
      <c r="AP24" s="446"/>
      <c r="AQ24" s="446"/>
      <c r="AR24" s="488"/>
      <c r="AS24" s="445">
        <v>3095</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3243083</v>
      </c>
      <c r="BO24" s="395"/>
      <c r="BP24" s="395"/>
      <c r="BQ24" s="395"/>
      <c r="BR24" s="395"/>
      <c r="BS24" s="395"/>
      <c r="BT24" s="395"/>
      <c r="BU24" s="396"/>
      <c r="BV24" s="394">
        <v>3267665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6200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214167</v>
      </c>
      <c r="BO25" s="358"/>
      <c r="BP25" s="358"/>
      <c r="BQ25" s="358"/>
      <c r="BR25" s="358"/>
      <c r="BS25" s="358"/>
      <c r="BT25" s="358"/>
      <c r="BU25" s="359"/>
      <c r="BV25" s="357">
        <v>284131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5750</v>
      </c>
      <c r="R26" s="446"/>
      <c r="S26" s="446"/>
      <c r="T26" s="446"/>
      <c r="U26" s="446"/>
      <c r="V26" s="488"/>
      <c r="W26" s="540"/>
      <c r="X26" s="541"/>
      <c r="Y26" s="542"/>
      <c r="Z26" s="444" t="s">
        <v>167</v>
      </c>
      <c r="AA26" s="546"/>
      <c r="AB26" s="546"/>
      <c r="AC26" s="546"/>
      <c r="AD26" s="546"/>
      <c r="AE26" s="546"/>
      <c r="AF26" s="546"/>
      <c r="AG26" s="547"/>
      <c r="AH26" s="445">
        <v>11</v>
      </c>
      <c r="AI26" s="446"/>
      <c r="AJ26" s="446"/>
      <c r="AK26" s="446"/>
      <c r="AL26" s="488"/>
      <c r="AM26" s="445">
        <v>32065</v>
      </c>
      <c r="AN26" s="446"/>
      <c r="AO26" s="446"/>
      <c r="AP26" s="446"/>
      <c r="AQ26" s="446"/>
      <c r="AR26" s="488"/>
      <c r="AS26" s="445">
        <v>2915</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3100</v>
      </c>
      <c r="R27" s="446"/>
      <c r="S27" s="446"/>
      <c r="T27" s="446"/>
      <c r="U27" s="446"/>
      <c r="V27" s="488"/>
      <c r="W27" s="540"/>
      <c r="X27" s="541"/>
      <c r="Y27" s="542"/>
      <c r="Z27" s="444" t="s">
        <v>170</v>
      </c>
      <c r="AA27" s="424"/>
      <c r="AB27" s="424"/>
      <c r="AC27" s="424"/>
      <c r="AD27" s="424"/>
      <c r="AE27" s="424"/>
      <c r="AF27" s="424"/>
      <c r="AG27" s="425"/>
      <c r="AH27" s="445">
        <v>1</v>
      </c>
      <c r="AI27" s="446"/>
      <c r="AJ27" s="446"/>
      <c r="AK27" s="446"/>
      <c r="AL27" s="488"/>
      <c r="AM27" s="445" t="s">
        <v>171</v>
      </c>
      <c r="AN27" s="446"/>
      <c r="AO27" s="446"/>
      <c r="AP27" s="446"/>
      <c r="AQ27" s="446"/>
      <c r="AR27" s="488"/>
      <c r="AS27" s="445" t="s">
        <v>171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68614</v>
      </c>
      <c r="BO27" s="517"/>
      <c r="BP27" s="517"/>
      <c r="BQ27" s="517"/>
      <c r="BR27" s="517"/>
      <c r="BS27" s="517"/>
      <c r="BT27" s="517"/>
      <c r="BU27" s="518"/>
      <c r="BV27" s="516">
        <v>68613</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991724</v>
      </c>
      <c r="BO28" s="358"/>
      <c r="BP28" s="358"/>
      <c r="BQ28" s="358"/>
      <c r="BR28" s="358"/>
      <c r="BS28" s="358"/>
      <c r="BT28" s="358"/>
      <c r="BU28" s="359"/>
      <c r="BV28" s="357">
        <v>962705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8</v>
      </c>
      <c r="M29" s="446"/>
      <c r="N29" s="446"/>
      <c r="O29" s="446"/>
      <c r="P29" s="488"/>
      <c r="Q29" s="445">
        <v>2300</v>
      </c>
      <c r="R29" s="446"/>
      <c r="S29" s="446"/>
      <c r="T29" s="446"/>
      <c r="U29" s="446"/>
      <c r="V29" s="488"/>
      <c r="W29" s="543"/>
      <c r="X29" s="544"/>
      <c r="Y29" s="545"/>
      <c r="Z29" s="444" t="s">
        <v>177</v>
      </c>
      <c r="AA29" s="424"/>
      <c r="AB29" s="424"/>
      <c r="AC29" s="424"/>
      <c r="AD29" s="424"/>
      <c r="AE29" s="424"/>
      <c r="AF29" s="424"/>
      <c r="AG29" s="425"/>
      <c r="AH29" s="445">
        <v>82</v>
      </c>
      <c r="AI29" s="446"/>
      <c r="AJ29" s="446"/>
      <c r="AK29" s="446"/>
      <c r="AL29" s="488"/>
      <c r="AM29" s="445">
        <v>254745</v>
      </c>
      <c r="AN29" s="446"/>
      <c r="AO29" s="446"/>
      <c r="AP29" s="446"/>
      <c r="AQ29" s="446"/>
      <c r="AR29" s="488"/>
      <c r="AS29" s="445">
        <v>3107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372356</v>
      </c>
      <c r="BO29" s="395"/>
      <c r="BP29" s="395"/>
      <c r="BQ29" s="395"/>
      <c r="BR29" s="395"/>
      <c r="BS29" s="395"/>
      <c r="BT29" s="395"/>
      <c r="BU29" s="396"/>
      <c r="BV29" s="394">
        <v>372348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99.6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2468034</v>
      </c>
      <c r="BO30" s="517"/>
      <c r="BP30" s="517"/>
      <c r="BQ30" s="517"/>
      <c r="BR30" s="517"/>
      <c r="BS30" s="517"/>
      <c r="BT30" s="517"/>
      <c r="BU30" s="518"/>
      <c r="BV30" s="516">
        <v>2467306</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IF('各会計、関係団体の財政状況及び健全化判断比率'!B31="","",'各会計、関係団体の財政状況及び健全化判断比率'!B31)</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山形県消防補償等組合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肘折温泉郷振興</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へき地診療所特別会計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IF('各会計、関係団体の財政状況及び健全化判断比率'!B32="","",'各会計、関係団体の財政状況及び健全化判断比率'!B32)</f>
        <v>特定環境保全公共下水道事業特別会計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山形県自治会館管理組合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おおくら升玉水力発電</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IF('各会計、関係団体の財政状況及び健全化判断比率'!B33="","",'各会計、関係団体の財政状況及び健全化判断比率'!B33)</f>
        <v>浄化槽整備事業特別会計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山形県市町村職員退職手当組合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山形県市町村交通災害共済組合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最上広域市町村圏事務組合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山形県後期高齢者医療広域連合（普通会計分）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山形県後期高齢者医療広域連合（事業会計分）</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9jPbTf9jw5z7NYGtrDgNMstELnOFUNQZtcf9GD7udF5VF3KW3TtABZqWp4Yfe6++NLQQJ1yIMH15DT8GuSgEg==" saltValue="fXzlcLvT8CGR9JM7DLx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309945</v>
      </c>
      <c r="S5" s="600"/>
      <c r="T5" s="600"/>
      <c r="U5" s="600"/>
      <c r="V5" s="600"/>
      <c r="W5" s="600"/>
      <c r="X5" s="600"/>
      <c r="Y5" s="601"/>
      <c r="Z5" s="602">
        <v>7.4</v>
      </c>
      <c r="AA5" s="602"/>
      <c r="AB5" s="602"/>
      <c r="AC5" s="602"/>
      <c r="AD5" s="603">
        <v>309945</v>
      </c>
      <c r="AE5" s="603"/>
      <c r="AF5" s="603"/>
      <c r="AG5" s="603"/>
      <c r="AH5" s="603"/>
      <c r="AI5" s="603"/>
      <c r="AJ5" s="603"/>
      <c r="AK5" s="603"/>
      <c r="AL5" s="604">
        <v>13</v>
      </c>
      <c r="AM5" s="605"/>
      <c r="AN5" s="605"/>
      <c r="AO5" s="606"/>
      <c r="AP5" s="596" t="s">
        <v>216</v>
      </c>
      <c r="AQ5" s="597"/>
      <c r="AR5" s="597"/>
      <c r="AS5" s="597"/>
      <c r="AT5" s="597"/>
      <c r="AU5" s="597"/>
      <c r="AV5" s="597"/>
      <c r="AW5" s="597"/>
      <c r="AX5" s="597"/>
      <c r="AY5" s="597"/>
      <c r="AZ5" s="597"/>
      <c r="BA5" s="597"/>
      <c r="BB5" s="597"/>
      <c r="BC5" s="597"/>
      <c r="BD5" s="597"/>
      <c r="BE5" s="597"/>
      <c r="BF5" s="598"/>
      <c r="BG5" s="610">
        <v>302740</v>
      </c>
      <c r="BH5" s="611"/>
      <c r="BI5" s="611"/>
      <c r="BJ5" s="611"/>
      <c r="BK5" s="611"/>
      <c r="BL5" s="611"/>
      <c r="BM5" s="611"/>
      <c r="BN5" s="612"/>
      <c r="BO5" s="613">
        <v>97.7</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41530</v>
      </c>
      <c r="S6" s="611"/>
      <c r="T6" s="611"/>
      <c r="U6" s="611"/>
      <c r="V6" s="611"/>
      <c r="W6" s="611"/>
      <c r="X6" s="611"/>
      <c r="Y6" s="612"/>
      <c r="Z6" s="613">
        <v>1</v>
      </c>
      <c r="AA6" s="613"/>
      <c r="AB6" s="613"/>
      <c r="AC6" s="613"/>
      <c r="AD6" s="614">
        <v>41530</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302740</v>
      </c>
      <c r="BH6" s="611"/>
      <c r="BI6" s="611"/>
      <c r="BJ6" s="611"/>
      <c r="BK6" s="611"/>
      <c r="BL6" s="611"/>
      <c r="BM6" s="611"/>
      <c r="BN6" s="612"/>
      <c r="BO6" s="613">
        <v>97.7</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65940</v>
      </c>
      <c r="CS6" s="611"/>
      <c r="CT6" s="611"/>
      <c r="CU6" s="611"/>
      <c r="CV6" s="611"/>
      <c r="CW6" s="611"/>
      <c r="CX6" s="611"/>
      <c r="CY6" s="612"/>
      <c r="CZ6" s="604">
        <v>1.6</v>
      </c>
      <c r="DA6" s="605"/>
      <c r="DB6" s="605"/>
      <c r="DC6" s="621"/>
      <c r="DD6" s="619" t="s">
        <v>122</v>
      </c>
      <c r="DE6" s="611"/>
      <c r="DF6" s="611"/>
      <c r="DG6" s="611"/>
      <c r="DH6" s="611"/>
      <c r="DI6" s="611"/>
      <c r="DJ6" s="611"/>
      <c r="DK6" s="611"/>
      <c r="DL6" s="611"/>
      <c r="DM6" s="611"/>
      <c r="DN6" s="611"/>
      <c r="DO6" s="611"/>
      <c r="DP6" s="612"/>
      <c r="DQ6" s="619">
        <v>65940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74</v>
      </c>
      <c r="S7" s="611"/>
      <c r="T7" s="611"/>
      <c r="U7" s="611"/>
      <c r="V7" s="611"/>
      <c r="W7" s="611"/>
      <c r="X7" s="611"/>
      <c r="Y7" s="612"/>
      <c r="Z7" s="613">
        <v>0</v>
      </c>
      <c r="AA7" s="613"/>
      <c r="AB7" s="613"/>
      <c r="AC7" s="613"/>
      <c r="AD7" s="614">
        <v>74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114620</v>
      </c>
      <c r="BH7" s="611"/>
      <c r="BI7" s="611"/>
      <c r="BJ7" s="611"/>
      <c r="BK7" s="611"/>
      <c r="BL7" s="611"/>
      <c r="BM7" s="611"/>
      <c r="BN7" s="612"/>
      <c r="BO7" s="613">
        <v>37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845055</v>
      </c>
      <c r="CS7" s="611"/>
      <c r="CT7" s="611"/>
      <c r="CU7" s="611"/>
      <c r="CV7" s="611"/>
      <c r="CW7" s="611"/>
      <c r="CX7" s="611"/>
      <c r="CY7" s="612"/>
      <c r="CZ7" s="613">
        <v>20.5</v>
      </c>
      <c r="DA7" s="613"/>
      <c r="DB7" s="613"/>
      <c r="DC7" s="613"/>
      <c r="DD7" s="619">
        <v>85971</v>
      </c>
      <c r="DE7" s="611"/>
      <c r="DF7" s="611"/>
      <c r="DG7" s="611"/>
      <c r="DH7" s="611"/>
      <c r="DI7" s="611"/>
      <c r="DJ7" s="611"/>
      <c r="DK7" s="611"/>
      <c r="DL7" s="611"/>
      <c r="DM7" s="611"/>
      <c r="DN7" s="611"/>
      <c r="DO7" s="611"/>
      <c r="DP7" s="612"/>
      <c r="DQ7" s="619">
        <v>645411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910</v>
      </c>
      <c r="S8" s="611"/>
      <c r="T8" s="611"/>
      <c r="U8" s="611"/>
      <c r="V8" s="611"/>
      <c r="W8" s="611"/>
      <c r="X8" s="611"/>
      <c r="Y8" s="612"/>
      <c r="Z8" s="613">
        <v>0</v>
      </c>
      <c r="AA8" s="613"/>
      <c r="AB8" s="613"/>
      <c r="AC8" s="613"/>
      <c r="AD8" s="614">
        <v>910</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5188</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576957</v>
      </c>
      <c r="CS8" s="611"/>
      <c r="CT8" s="611"/>
      <c r="CU8" s="611"/>
      <c r="CV8" s="611"/>
      <c r="CW8" s="611"/>
      <c r="CX8" s="611"/>
      <c r="CY8" s="612"/>
      <c r="CZ8" s="613">
        <v>14</v>
      </c>
      <c r="DA8" s="613"/>
      <c r="DB8" s="613"/>
      <c r="DC8" s="613"/>
      <c r="DD8" s="619">
        <v>5721</v>
      </c>
      <c r="DE8" s="611"/>
      <c r="DF8" s="611"/>
      <c r="DG8" s="611"/>
      <c r="DH8" s="611"/>
      <c r="DI8" s="611"/>
      <c r="DJ8" s="611"/>
      <c r="DK8" s="611"/>
      <c r="DL8" s="611"/>
      <c r="DM8" s="611"/>
      <c r="DN8" s="611"/>
      <c r="DO8" s="611"/>
      <c r="DP8" s="612"/>
      <c r="DQ8" s="619">
        <v>386807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1092</v>
      </c>
      <c r="S9" s="611"/>
      <c r="T9" s="611"/>
      <c r="U9" s="611"/>
      <c r="V9" s="611"/>
      <c r="W9" s="611"/>
      <c r="X9" s="611"/>
      <c r="Y9" s="612"/>
      <c r="Z9" s="613">
        <v>0</v>
      </c>
      <c r="AA9" s="613"/>
      <c r="AB9" s="613"/>
      <c r="AC9" s="613"/>
      <c r="AD9" s="614">
        <v>1092</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101764</v>
      </c>
      <c r="BH9" s="611"/>
      <c r="BI9" s="611"/>
      <c r="BJ9" s="611"/>
      <c r="BK9" s="611"/>
      <c r="BL9" s="611"/>
      <c r="BM9" s="611"/>
      <c r="BN9" s="612"/>
      <c r="BO9" s="613">
        <v>32.799999999999997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458354</v>
      </c>
      <c r="CS9" s="611"/>
      <c r="CT9" s="611"/>
      <c r="CU9" s="611"/>
      <c r="CV9" s="611"/>
      <c r="CW9" s="611"/>
      <c r="CX9" s="611"/>
      <c r="CY9" s="612"/>
      <c r="CZ9" s="613">
        <v>11.1</v>
      </c>
      <c r="DA9" s="613"/>
      <c r="DB9" s="613"/>
      <c r="DC9" s="613"/>
      <c r="DD9" s="619">
        <v>9202</v>
      </c>
      <c r="DE9" s="611"/>
      <c r="DF9" s="611"/>
      <c r="DG9" s="611"/>
      <c r="DH9" s="611"/>
      <c r="DI9" s="611"/>
      <c r="DJ9" s="611"/>
      <c r="DK9" s="611"/>
      <c r="DL9" s="611"/>
      <c r="DM9" s="611"/>
      <c r="DN9" s="611"/>
      <c r="DO9" s="611"/>
      <c r="DP9" s="612"/>
      <c r="DQ9" s="619">
        <v>259549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4746</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5919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919</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71890</v>
      </c>
      <c r="S11" s="611"/>
      <c r="T11" s="611"/>
      <c r="U11" s="611"/>
      <c r="V11" s="611"/>
      <c r="W11" s="611"/>
      <c r="X11" s="611"/>
      <c r="Y11" s="612"/>
      <c r="Z11" s="615">
        <v>1.7</v>
      </c>
      <c r="AA11" s="616"/>
      <c r="AB11" s="616"/>
      <c r="AC11" s="622"/>
      <c r="AD11" s="619">
        <v>71890</v>
      </c>
      <c r="AE11" s="611"/>
      <c r="AF11" s="611"/>
      <c r="AG11" s="611"/>
      <c r="AH11" s="611"/>
      <c r="AI11" s="611"/>
      <c r="AJ11" s="611"/>
      <c r="AK11" s="612"/>
      <c r="AL11" s="615">
        <v>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2922</v>
      </c>
      <c r="BH11" s="611"/>
      <c r="BI11" s="611"/>
      <c r="BJ11" s="611"/>
      <c r="BK11" s="611"/>
      <c r="BL11" s="611"/>
      <c r="BM11" s="611"/>
      <c r="BN11" s="612"/>
      <c r="BO11" s="613">
        <v>0.9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268447</v>
      </c>
      <c r="CS11" s="611"/>
      <c r="CT11" s="611"/>
      <c r="CU11" s="611"/>
      <c r="CV11" s="611"/>
      <c r="CW11" s="611"/>
      <c r="CX11" s="611"/>
      <c r="CY11" s="612"/>
      <c r="CZ11" s="613">
        <v>6.5</v>
      </c>
      <c r="DA11" s="613"/>
      <c r="DB11" s="613"/>
      <c r="DC11" s="613"/>
      <c r="DD11" s="619">
        <v>91134</v>
      </c>
      <c r="DE11" s="611"/>
      <c r="DF11" s="611"/>
      <c r="DG11" s="611"/>
      <c r="DH11" s="611"/>
      <c r="DI11" s="611"/>
      <c r="DJ11" s="611"/>
      <c r="DK11" s="611"/>
      <c r="DL11" s="611"/>
      <c r="DM11" s="611"/>
      <c r="DN11" s="611"/>
      <c r="DO11" s="611"/>
      <c r="DP11" s="612"/>
      <c r="DQ11" s="619">
        <v>121998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164903</v>
      </c>
      <c r="BH12" s="611"/>
      <c r="BI12" s="611"/>
      <c r="BJ12" s="611"/>
      <c r="BK12" s="611"/>
      <c r="BL12" s="611"/>
      <c r="BM12" s="611"/>
      <c r="BN12" s="612"/>
      <c r="BO12" s="613">
        <v>53.2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172437</v>
      </c>
      <c r="CS12" s="611"/>
      <c r="CT12" s="611"/>
      <c r="CU12" s="611"/>
      <c r="CV12" s="611"/>
      <c r="CW12" s="611"/>
      <c r="CX12" s="611"/>
      <c r="CY12" s="612"/>
      <c r="CZ12" s="613">
        <v>4.2</v>
      </c>
      <c r="DA12" s="613"/>
      <c r="DB12" s="613"/>
      <c r="DC12" s="613"/>
      <c r="DD12" s="619">
        <v>46627</v>
      </c>
      <c r="DE12" s="611"/>
      <c r="DF12" s="611"/>
      <c r="DG12" s="611"/>
      <c r="DH12" s="611"/>
      <c r="DI12" s="611"/>
      <c r="DJ12" s="611"/>
      <c r="DK12" s="611"/>
      <c r="DL12" s="611"/>
      <c r="DM12" s="611"/>
      <c r="DN12" s="611"/>
      <c r="DO12" s="611"/>
      <c r="DP12" s="612"/>
      <c r="DQ12" s="619">
        <v>81966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152229</v>
      </c>
      <c r="BH13" s="611"/>
      <c r="BI13" s="611"/>
      <c r="BJ13" s="611"/>
      <c r="BK13" s="611"/>
      <c r="BL13" s="611"/>
      <c r="BM13" s="611"/>
      <c r="BN13" s="612"/>
      <c r="BO13" s="613">
        <v>49.1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645283</v>
      </c>
      <c r="CS13" s="611"/>
      <c r="CT13" s="611"/>
      <c r="CU13" s="611"/>
      <c r="CV13" s="611"/>
      <c r="CW13" s="611"/>
      <c r="CX13" s="611"/>
      <c r="CY13" s="612"/>
      <c r="CZ13" s="613">
        <v>15.6</v>
      </c>
      <c r="DA13" s="613"/>
      <c r="DB13" s="613"/>
      <c r="DC13" s="613"/>
      <c r="DD13" s="619">
        <v>305494</v>
      </c>
      <c r="DE13" s="611"/>
      <c r="DF13" s="611"/>
      <c r="DG13" s="611"/>
      <c r="DH13" s="611"/>
      <c r="DI13" s="611"/>
      <c r="DJ13" s="611"/>
      <c r="DK13" s="611"/>
      <c r="DL13" s="611"/>
      <c r="DM13" s="611"/>
      <c r="DN13" s="611"/>
      <c r="DO13" s="611"/>
      <c r="DP13" s="612"/>
      <c r="DQ13" s="619">
        <v>383086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300</v>
      </c>
      <c r="S14" s="611"/>
      <c r="T14" s="611"/>
      <c r="U14" s="611"/>
      <c r="V14" s="611"/>
      <c r="W14" s="611"/>
      <c r="X14" s="611"/>
      <c r="Y14" s="612"/>
      <c r="Z14" s="613">
        <v>0</v>
      </c>
      <c r="AA14" s="613"/>
      <c r="AB14" s="613"/>
      <c r="AC14" s="613"/>
      <c r="AD14" s="614">
        <v>300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14615</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105170</v>
      </c>
      <c r="CS14" s="611"/>
      <c r="CT14" s="611"/>
      <c r="CU14" s="611"/>
      <c r="CV14" s="611"/>
      <c r="CW14" s="611"/>
      <c r="CX14" s="611"/>
      <c r="CY14" s="612"/>
      <c r="CZ14" s="613">
        <v>2.5</v>
      </c>
      <c r="DA14" s="613"/>
      <c r="DB14" s="613"/>
      <c r="DC14" s="613"/>
      <c r="DD14" s="619">
        <v>2847</v>
      </c>
      <c r="DE14" s="611"/>
      <c r="DF14" s="611"/>
      <c r="DG14" s="611"/>
      <c r="DH14" s="611"/>
      <c r="DI14" s="611"/>
      <c r="DJ14" s="611"/>
      <c r="DK14" s="611"/>
      <c r="DL14" s="611"/>
      <c r="DM14" s="611"/>
      <c r="DN14" s="611"/>
      <c r="DO14" s="611"/>
      <c r="DP14" s="612"/>
      <c r="DQ14" s="619">
        <v>97283</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8602</v>
      </c>
      <c r="BH15" s="611"/>
      <c r="BI15" s="611"/>
      <c r="BJ15" s="611"/>
      <c r="BK15" s="611"/>
      <c r="BL15" s="611"/>
      <c r="BM15" s="611"/>
      <c r="BN15" s="612"/>
      <c r="BO15" s="613">
        <v>2.8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390377</v>
      </c>
      <c r="CS15" s="611"/>
      <c r="CT15" s="611"/>
      <c r="CU15" s="611"/>
      <c r="CV15" s="611"/>
      <c r="CW15" s="611"/>
      <c r="CX15" s="611"/>
      <c r="CY15" s="612"/>
      <c r="CZ15" s="613">
        <v>9.5</v>
      </c>
      <c r="DA15" s="613"/>
      <c r="DB15" s="613"/>
      <c r="DC15" s="613"/>
      <c r="DD15" s="619">
        <v>65109</v>
      </c>
      <c r="DE15" s="611"/>
      <c r="DF15" s="611"/>
      <c r="DG15" s="611"/>
      <c r="DH15" s="611"/>
      <c r="DI15" s="611"/>
      <c r="DJ15" s="611"/>
      <c r="DK15" s="611"/>
      <c r="DL15" s="611"/>
      <c r="DM15" s="611"/>
      <c r="DN15" s="611"/>
      <c r="DO15" s="611"/>
      <c r="DP15" s="612"/>
      <c r="DQ15" s="619">
        <v>317519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3974</v>
      </c>
      <c r="S16" s="611"/>
      <c r="T16" s="611"/>
      <c r="U16" s="611"/>
      <c r="V16" s="611"/>
      <c r="W16" s="611"/>
      <c r="X16" s="611"/>
      <c r="Y16" s="612"/>
      <c r="Z16" s="613">
        <v>0.1</v>
      </c>
      <c r="AA16" s="613"/>
      <c r="AB16" s="613"/>
      <c r="AC16" s="613"/>
      <c r="AD16" s="614">
        <v>3974</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29294</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3270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3642</v>
      </c>
      <c r="S17" s="611"/>
      <c r="T17" s="611"/>
      <c r="U17" s="611"/>
      <c r="V17" s="611"/>
      <c r="W17" s="611"/>
      <c r="X17" s="611"/>
      <c r="Y17" s="612"/>
      <c r="Z17" s="613">
        <v>0.1</v>
      </c>
      <c r="AA17" s="613"/>
      <c r="AB17" s="613"/>
      <c r="AC17" s="613"/>
      <c r="AD17" s="614">
        <v>3642</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561298</v>
      </c>
      <c r="CS17" s="611"/>
      <c r="CT17" s="611"/>
      <c r="CU17" s="611"/>
      <c r="CV17" s="611"/>
      <c r="CW17" s="611"/>
      <c r="CX17" s="611"/>
      <c r="CY17" s="612"/>
      <c r="CZ17" s="613">
        <v>13.6</v>
      </c>
      <c r="DA17" s="613"/>
      <c r="DB17" s="613"/>
      <c r="DC17" s="613"/>
      <c r="DD17" s="619" t="s">
        <v>122</v>
      </c>
      <c r="DE17" s="611"/>
      <c r="DF17" s="611"/>
      <c r="DG17" s="611"/>
      <c r="DH17" s="611"/>
      <c r="DI17" s="611"/>
      <c r="DJ17" s="611"/>
      <c r="DK17" s="611"/>
      <c r="DL17" s="611"/>
      <c r="DM17" s="611"/>
      <c r="DN17" s="611"/>
      <c r="DO17" s="611"/>
      <c r="DP17" s="612"/>
      <c r="DQ17" s="619">
        <v>560098</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1286</v>
      </c>
      <c r="S18" s="611"/>
      <c r="T18" s="611"/>
      <c r="U18" s="611"/>
      <c r="V18" s="611"/>
      <c r="W18" s="611"/>
      <c r="X18" s="611"/>
      <c r="Y18" s="612"/>
      <c r="Z18" s="613">
        <v>0</v>
      </c>
      <c r="AA18" s="613"/>
      <c r="AB18" s="613"/>
      <c r="AC18" s="613"/>
      <c r="AD18" s="614">
        <v>1286</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1115</v>
      </c>
      <c r="S19" s="611"/>
      <c r="T19" s="611"/>
      <c r="U19" s="611"/>
      <c r="V19" s="611"/>
      <c r="W19" s="611"/>
      <c r="X19" s="611"/>
      <c r="Y19" s="612"/>
      <c r="Z19" s="613">
        <v>0</v>
      </c>
      <c r="AA19" s="613"/>
      <c r="AB19" s="613"/>
      <c r="AC19" s="613"/>
      <c r="AD19" s="614">
        <v>1115</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7205</v>
      </c>
      <c r="BH19" s="611"/>
      <c r="BI19" s="611"/>
      <c r="BJ19" s="611"/>
      <c r="BK19" s="611"/>
      <c r="BL19" s="611"/>
      <c r="BM19" s="611"/>
      <c r="BN19" s="612"/>
      <c r="BO19" s="613">
        <v>2.2999999999999998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171</v>
      </c>
      <c r="S20" s="611"/>
      <c r="T20" s="611"/>
      <c r="U20" s="611"/>
      <c r="V20" s="611"/>
      <c r="W20" s="611"/>
      <c r="X20" s="611"/>
      <c r="Y20" s="612"/>
      <c r="Z20" s="613">
        <v>0</v>
      </c>
      <c r="AA20" s="613"/>
      <c r="AB20" s="613"/>
      <c r="AC20" s="613"/>
      <c r="AD20" s="614">
        <v>171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7205</v>
      </c>
      <c r="BH20" s="611"/>
      <c r="BI20" s="611"/>
      <c r="BJ20" s="611"/>
      <c r="BK20" s="611"/>
      <c r="BL20" s="611"/>
      <c r="BM20" s="611"/>
      <c r="BN20" s="612"/>
      <c r="BO20" s="613">
        <v>2.2999999999999998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4124531</v>
      </c>
      <c r="CS20" s="611"/>
      <c r="CT20" s="611"/>
      <c r="CU20" s="611"/>
      <c r="CV20" s="611"/>
      <c r="CW20" s="611"/>
      <c r="CX20" s="611"/>
      <c r="CY20" s="612"/>
      <c r="CZ20" s="613">
        <v>100</v>
      </c>
      <c r="DA20" s="613"/>
      <c r="DB20" s="613"/>
      <c r="DC20" s="613"/>
      <c r="DD20" s="619">
        <v>612105</v>
      </c>
      <c r="DE20" s="611"/>
      <c r="DF20" s="611"/>
      <c r="DG20" s="611"/>
      <c r="DH20" s="611"/>
      <c r="DI20" s="611"/>
      <c r="DJ20" s="611"/>
      <c r="DK20" s="611"/>
      <c r="DL20" s="611"/>
      <c r="DM20" s="611"/>
      <c r="DN20" s="611"/>
      <c r="DO20" s="611"/>
      <c r="DP20" s="612"/>
      <c r="DQ20" s="619">
        <v>2923846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2256451</v>
      </c>
      <c r="S21" s="611"/>
      <c r="T21" s="611"/>
      <c r="U21" s="611"/>
      <c r="V21" s="611"/>
      <c r="W21" s="611"/>
      <c r="X21" s="611"/>
      <c r="Y21" s="612"/>
      <c r="Z21" s="613">
        <v>53.6</v>
      </c>
      <c r="AA21" s="613"/>
      <c r="AB21" s="613"/>
      <c r="AC21" s="613"/>
      <c r="AD21" s="614">
        <v>1955231</v>
      </c>
      <c r="AE21" s="614"/>
      <c r="AF21" s="614"/>
      <c r="AG21" s="614"/>
      <c r="AH21" s="614"/>
      <c r="AI21" s="614"/>
      <c r="AJ21" s="614"/>
      <c r="AK21" s="614"/>
      <c r="AL21" s="615">
        <v>81.8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7205</v>
      </c>
      <c r="BH21" s="611"/>
      <c r="BI21" s="611"/>
      <c r="BJ21" s="611"/>
      <c r="BK21" s="611"/>
      <c r="BL21" s="611"/>
      <c r="BM21" s="611"/>
      <c r="BN21" s="612"/>
      <c r="BO21" s="613">
        <v>2.2999999999999998</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1955231</v>
      </c>
      <c r="S22" s="611"/>
      <c r="T22" s="611"/>
      <c r="U22" s="611"/>
      <c r="V22" s="611"/>
      <c r="W22" s="611"/>
      <c r="X22" s="611"/>
      <c r="Y22" s="612"/>
      <c r="Z22" s="613">
        <v>46.4</v>
      </c>
      <c r="AA22" s="613"/>
      <c r="AB22" s="613"/>
      <c r="AC22" s="613"/>
      <c r="AD22" s="614">
        <v>1955231</v>
      </c>
      <c r="AE22" s="614"/>
      <c r="AF22" s="614"/>
      <c r="AG22" s="614"/>
      <c r="AH22" s="614"/>
      <c r="AI22" s="614"/>
      <c r="AJ22" s="614"/>
      <c r="AK22" s="614"/>
      <c r="AL22" s="615">
        <v>81.8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301220</v>
      </c>
      <c r="S23" s="611"/>
      <c r="T23" s="611"/>
      <c r="U23" s="611"/>
      <c r="V23" s="611"/>
      <c r="W23" s="611"/>
      <c r="X23" s="611"/>
      <c r="Y23" s="612"/>
      <c r="Z23" s="613">
        <v>7.2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1670847</v>
      </c>
      <c r="CS24" s="600"/>
      <c r="CT24" s="600"/>
      <c r="CU24" s="600"/>
      <c r="CV24" s="600"/>
      <c r="CW24" s="600"/>
      <c r="CX24" s="600"/>
      <c r="CY24" s="601"/>
      <c r="CZ24" s="604">
        <v>40.5</v>
      </c>
      <c r="DA24" s="605"/>
      <c r="DB24" s="605"/>
      <c r="DC24" s="621"/>
      <c r="DD24" s="644">
        <v>1334688</v>
      </c>
      <c r="DE24" s="600"/>
      <c r="DF24" s="600"/>
      <c r="DG24" s="600"/>
      <c r="DH24" s="600"/>
      <c r="DI24" s="600"/>
      <c r="DJ24" s="600"/>
      <c r="DK24" s="601"/>
      <c r="DL24" s="644">
        <v>1295447</v>
      </c>
      <c r="DM24" s="600"/>
      <c r="DN24" s="600"/>
      <c r="DO24" s="600"/>
      <c r="DP24" s="600"/>
      <c r="DQ24" s="600"/>
      <c r="DR24" s="600"/>
      <c r="DS24" s="600"/>
      <c r="DT24" s="600"/>
      <c r="DU24" s="600"/>
      <c r="DV24" s="601"/>
      <c r="DW24" s="604">
        <v>54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2691094</v>
      </c>
      <c r="S25" s="611"/>
      <c r="T25" s="611"/>
      <c r="U25" s="611"/>
      <c r="V25" s="611"/>
      <c r="W25" s="611"/>
      <c r="X25" s="611"/>
      <c r="Y25" s="612"/>
      <c r="Z25" s="613">
        <v>63.9</v>
      </c>
      <c r="AA25" s="613"/>
      <c r="AB25" s="613"/>
      <c r="AC25" s="613"/>
      <c r="AD25" s="614">
        <v>2389874</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857160</v>
      </c>
      <c r="CS25" s="640"/>
      <c r="CT25" s="640"/>
      <c r="CU25" s="640"/>
      <c r="CV25" s="640"/>
      <c r="CW25" s="640"/>
      <c r="CX25" s="640"/>
      <c r="CY25" s="641"/>
      <c r="CZ25" s="615">
        <v>20.8</v>
      </c>
      <c r="DA25" s="642"/>
      <c r="DB25" s="642"/>
      <c r="DC25" s="645"/>
      <c r="DD25" s="619">
        <v>665407</v>
      </c>
      <c r="DE25" s="640"/>
      <c r="DF25" s="640"/>
      <c r="DG25" s="640"/>
      <c r="DH25" s="640"/>
      <c r="DI25" s="640"/>
      <c r="DJ25" s="640"/>
      <c r="DK25" s="641"/>
      <c r="DL25" s="619">
        <v>664369</v>
      </c>
      <c r="DM25" s="640"/>
      <c r="DN25" s="640"/>
      <c r="DO25" s="640"/>
      <c r="DP25" s="640"/>
      <c r="DQ25" s="640"/>
      <c r="DR25" s="640"/>
      <c r="DS25" s="640"/>
      <c r="DT25" s="640"/>
      <c r="DU25" s="640"/>
      <c r="DV25" s="641"/>
      <c r="DW25" s="615">
        <v>27.7</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503938</v>
      </c>
      <c r="CS26" s="611"/>
      <c r="CT26" s="611"/>
      <c r="CU26" s="611"/>
      <c r="CV26" s="611"/>
      <c r="CW26" s="611"/>
      <c r="CX26" s="611"/>
      <c r="CY26" s="612"/>
      <c r="CZ26" s="615">
        <v>12.2</v>
      </c>
      <c r="DA26" s="642"/>
      <c r="DB26" s="642"/>
      <c r="DC26" s="645"/>
      <c r="DD26" s="619">
        <v>390633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5957</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309945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252389</v>
      </c>
      <c r="CS27" s="640"/>
      <c r="CT27" s="640"/>
      <c r="CU27" s="640"/>
      <c r="CV27" s="640"/>
      <c r="CW27" s="640"/>
      <c r="CX27" s="640"/>
      <c r="CY27" s="641"/>
      <c r="CZ27" s="615">
        <v>6.1</v>
      </c>
      <c r="DA27" s="642"/>
      <c r="DB27" s="642"/>
      <c r="DC27" s="645"/>
      <c r="DD27" s="619">
        <v>109183</v>
      </c>
      <c r="DE27" s="640"/>
      <c r="DF27" s="640"/>
      <c r="DG27" s="640"/>
      <c r="DH27" s="640"/>
      <c r="DI27" s="640"/>
      <c r="DJ27" s="640"/>
      <c r="DK27" s="641"/>
      <c r="DL27" s="619">
        <v>70980</v>
      </c>
      <c r="DM27" s="640"/>
      <c r="DN27" s="640"/>
      <c r="DO27" s="640"/>
      <c r="DP27" s="640"/>
      <c r="DQ27" s="640"/>
      <c r="DR27" s="640"/>
      <c r="DS27" s="640"/>
      <c r="DT27" s="640"/>
      <c r="DU27" s="640"/>
      <c r="DV27" s="641"/>
      <c r="DW27" s="615">
        <v>3</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172766</v>
      </c>
      <c r="S28" s="611"/>
      <c r="T28" s="611"/>
      <c r="U28" s="611"/>
      <c r="V28" s="611"/>
      <c r="W28" s="611"/>
      <c r="X28" s="611"/>
      <c r="Y28" s="612"/>
      <c r="Z28" s="613">
        <v>4.0999999999999996</v>
      </c>
      <c r="AA28" s="613"/>
      <c r="AB28" s="613"/>
      <c r="AC28" s="613"/>
      <c r="AD28" s="614">
        <v>540</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561298</v>
      </c>
      <c r="CS28" s="611"/>
      <c r="CT28" s="611"/>
      <c r="CU28" s="611"/>
      <c r="CV28" s="611"/>
      <c r="CW28" s="611"/>
      <c r="CX28" s="611"/>
      <c r="CY28" s="612"/>
      <c r="CZ28" s="615">
        <v>13.6</v>
      </c>
      <c r="DA28" s="642"/>
      <c r="DB28" s="642"/>
      <c r="DC28" s="645"/>
      <c r="DD28" s="619">
        <v>560098</v>
      </c>
      <c r="DE28" s="611"/>
      <c r="DF28" s="611"/>
      <c r="DG28" s="611"/>
      <c r="DH28" s="611"/>
      <c r="DI28" s="611"/>
      <c r="DJ28" s="611"/>
      <c r="DK28" s="612"/>
      <c r="DL28" s="619">
        <v>560098</v>
      </c>
      <c r="DM28" s="611"/>
      <c r="DN28" s="611"/>
      <c r="DO28" s="611"/>
      <c r="DP28" s="611"/>
      <c r="DQ28" s="611"/>
      <c r="DR28" s="611"/>
      <c r="DS28" s="611"/>
      <c r="DT28" s="611"/>
      <c r="DU28" s="611"/>
      <c r="DV28" s="612"/>
      <c r="DW28" s="615">
        <v>23.3</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7332</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561296</v>
      </c>
      <c r="CS29" s="640"/>
      <c r="CT29" s="640"/>
      <c r="CU29" s="640"/>
      <c r="CV29" s="640"/>
      <c r="CW29" s="640"/>
      <c r="CX29" s="640"/>
      <c r="CY29" s="641"/>
      <c r="CZ29" s="615">
        <v>13.6</v>
      </c>
      <c r="DA29" s="642"/>
      <c r="DB29" s="642"/>
      <c r="DC29" s="645"/>
      <c r="DD29" s="619">
        <v>560096</v>
      </c>
      <c r="DE29" s="640"/>
      <c r="DF29" s="640"/>
      <c r="DG29" s="640"/>
      <c r="DH29" s="640"/>
      <c r="DI29" s="640"/>
      <c r="DJ29" s="640"/>
      <c r="DK29" s="641"/>
      <c r="DL29" s="619">
        <v>560096</v>
      </c>
      <c r="DM29" s="640"/>
      <c r="DN29" s="640"/>
      <c r="DO29" s="640"/>
      <c r="DP29" s="640"/>
      <c r="DQ29" s="640"/>
      <c r="DR29" s="640"/>
      <c r="DS29" s="640"/>
      <c r="DT29" s="640"/>
      <c r="DU29" s="640"/>
      <c r="DV29" s="641"/>
      <c r="DW29" s="615">
        <v>23.3</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342330</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553286</v>
      </c>
      <c r="CS30" s="611"/>
      <c r="CT30" s="611"/>
      <c r="CU30" s="611"/>
      <c r="CV30" s="611"/>
      <c r="CW30" s="611"/>
      <c r="CX30" s="611"/>
      <c r="CY30" s="612"/>
      <c r="CZ30" s="615">
        <v>13.4</v>
      </c>
      <c r="DA30" s="642"/>
      <c r="DB30" s="642"/>
      <c r="DC30" s="645"/>
      <c r="DD30" s="619">
        <v>552086</v>
      </c>
      <c r="DE30" s="611"/>
      <c r="DF30" s="611"/>
      <c r="DG30" s="611"/>
      <c r="DH30" s="611"/>
      <c r="DI30" s="611"/>
      <c r="DJ30" s="611"/>
      <c r="DK30" s="612"/>
      <c r="DL30" s="619">
        <v>552086</v>
      </c>
      <c r="DM30" s="611"/>
      <c r="DN30" s="611"/>
      <c r="DO30" s="611"/>
      <c r="DP30" s="611"/>
      <c r="DQ30" s="611"/>
      <c r="DR30" s="611"/>
      <c r="DS30" s="611"/>
      <c r="DT30" s="611"/>
      <c r="DU30" s="611"/>
      <c r="DV30" s="612"/>
      <c r="DW30" s="615">
        <v>23</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91.9</v>
      </c>
      <c r="BN31" s="654"/>
      <c r="BO31" s="654"/>
      <c r="BP31" s="654"/>
      <c r="BQ31" s="655"/>
      <c r="BR31" s="657">
        <v>99</v>
      </c>
      <c r="BS31" s="654"/>
      <c r="BT31" s="654"/>
      <c r="BU31" s="654"/>
      <c r="BV31" s="654"/>
      <c r="BW31" s="654"/>
      <c r="BX31" s="605">
        <v>91.9</v>
      </c>
      <c r="BY31" s="654"/>
      <c r="BZ31" s="654"/>
      <c r="CA31" s="654"/>
      <c r="CB31" s="655"/>
      <c r="CD31" s="650"/>
      <c r="CE31" s="651"/>
      <c r="CF31" s="607" t="s">
        <v>300</v>
      </c>
      <c r="CG31" s="608"/>
      <c r="CH31" s="608"/>
      <c r="CI31" s="608"/>
      <c r="CJ31" s="608"/>
      <c r="CK31" s="608"/>
      <c r="CL31" s="608"/>
      <c r="CM31" s="608"/>
      <c r="CN31" s="608"/>
      <c r="CO31" s="608"/>
      <c r="CP31" s="608"/>
      <c r="CQ31" s="609"/>
      <c r="CR31" s="610">
        <v>8010</v>
      </c>
      <c r="CS31" s="640"/>
      <c r="CT31" s="640"/>
      <c r="CU31" s="640"/>
      <c r="CV31" s="640"/>
      <c r="CW31" s="640"/>
      <c r="CX31" s="640"/>
      <c r="CY31" s="641"/>
      <c r="CZ31" s="615">
        <v>0.2</v>
      </c>
      <c r="DA31" s="642"/>
      <c r="DB31" s="642"/>
      <c r="DC31" s="645"/>
      <c r="DD31" s="619">
        <v>8010</v>
      </c>
      <c r="DE31" s="640"/>
      <c r="DF31" s="640"/>
      <c r="DG31" s="640"/>
      <c r="DH31" s="640"/>
      <c r="DI31" s="640"/>
      <c r="DJ31" s="640"/>
      <c r="DK31" s="641"/>
      <c r="DL31" s="619">
        <v>8010</v>
      </c>
      <c r="DM31" s="640"/>
      <c r="DN31" s="640"/>
      <c r="DO31" s="640"/>
      <c r="DP31" s="640"/>
      <c r="DQ31" s="640"/>
      <c r="DR31" s="640"/>
      <c r="DS31" s="640"/>
      <c r="DT31" s="640"/>
      <c r="DU31" s="640"/>
      <c r="DV31" s="641"/>
      <c r="DW31" s="615">
        <v>0.3</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178272</v>
      </c>
      <c r="S32" s="611"/>
      <c r="T32" s="611"/>
      <c r="U32" s="611"/>
      <c r="V32" s="611"/>
      <c r="W32" s="611"/>
      <c r="X32" s="611"/>
      <c r="Y32" s="612"/>
      <c r="Z32" s="613">
        <v>4.2</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99.4</v>
      </c>
      <c r="BH32" s="640"/>
      <c r="BI32" s="640"/>
      <c r="BJ32" s="640"/>
      <c r="BK32" s="640"/>
      <c r="BL32" s="640"/>
      <c r="BM32" s="616">
        <v>95.7</v>
      </c>
      <c r="BN32" s="640"/>
      <c r="BO32" s="640"/>
      <c r="BP32" s="640"/>
      <c r="BQ32" s="656"/>
      <c r="BR32" s="667">
        <v>99.4</v>
      </c>
      <c r="BS32" s="640"/>
      <c r="BT32" s="640"/>
      <c r="BU32" s="640"/>
      <c r="BV32" s="640"/>
      <c r="BW32" s="640"/>
      <c r="BX32" s="616">
        <v>94.9</v>
      </c>
      <c r="BY32" s="640"/>
      <c r="BZ32" s="640"/>
      <c r="CA32" s="640"/>
      <c r="CB32" s="656"/>
      <c r="CD32" s="652"/>
      <c r="CE32" s="653"/>
      <c r="CF32" s="607" t="s">
        <v>304</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2"/>
      <c r="DB32" s="642"/>
      <c r="DC32" s="645"/>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24820</v>
      </c>
      <c r="S33" s="611"/>
      <c r="T33" s="611"/>
      <c r="U33" s="611"/>
      <c r="V33" s="611"/>
      <c r="W33" s="611"/>
      <c r="X33" s="611"/>
      <c r="Y33" s="612"/>
      <c r="Z33" s="613">
        <v>0.6</v>
      </c>
      <c r="AA33" s="613"/>
      <c r="AB33" s="613"/>
      <c r="AC33" s="613"/>
      <c r="AD33" s="614">
        <v>464</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98.4</v>
      </c>
      <c r="BH33" s="669"/>
      <c r="BI33" s="669"/>
      <c r="BJ33" s="669"/>
      <c r="BK33" s="669"/>
      <c r="BL33" s="669"/>
      <c r="BM33" s="670">
        <v>87.3</v>
      </c>
      <c r="BN33" s="669"/>
      <c r="BO33" s="669"/>
      <c r="BP33" s="669"/>
      <c r="BQ33" s="671"/>
      <c r="BR33" s="668">
        <v>98.5</v>
      </c>
      <c r="BS33" s="669"/>
      <c r="BT33" s="669"/>
      <c r="BU33" s="669"/>
      <c r="BV33" s="669"/>
      <c r="BW33" s="669"/>
      <c r="BX33" s="670">
        <v>88.1</v>
      </c>
      <c r="BY33" s="669"/>
      <c r="BZ33" s="669"/>
      <c r="CA33" s="669"/>
      <c r="CB33" s="671"/>
      <c r="CD33" s="607" t="s">
        <v>307</v>
      </c>
      <c r="CE33" s="608"/>
      <c r="CF33" s="608"/>
      <c r="CG33" s="608"/>
      <c r="CH33" s="608"/>
      <c r="CI33" s="608"/>
      <c r="CJ33" s="608"/>
      <c r="CK33" s="608"/>
      <c r="CL33" s="608"/>
      <c r="CM33" s="608"/>
      <c r="CN33" s="608"/>
      <c r="CO33" s="608"/>
      <c r="CP33" s="608"/>
      <c r="CQ33" s="609"/>
      <c r="CR33" s="610">
        <v>1812285</v>
      </c>
      <c r="CS33" s="640"/>
      <c r="CT33" s="640"/>
      <c r="CU33" s="640"/>
      <c r="CV33" s="640"/>
      <c r="CW33" s="640"/>
      <c r="CX33" s="640"/>
      <c r="CY33" s="641"/>
      <c r="CZ33" s="615">
        <v>43.9</v>
      </c>
      <c r="DA33" s="642"/>
      <c r="DB33" s="642"/>
      <c r="DC33" s="645"/>
      <c r="DD33" s="619">
        <v>1383050</v>
      </c>
      <c r="DE33" s="640"/>
      <c r="DF33" s="640"/>
      <c r="DG33" s="640"/>
      <c r="DH33" s="640"/>
      <c r="DI33" s="640"/>
      <c r="DJ33" s="640"/>
      <c r="DK33" s="641"/>
      <c r="DL33" s="619">
        <v>852964</v>
      </c>
      <c r="DM33" s="640"/>
      <c r="DN33" s="640"/>
      <c r="DO33" s="640"/>
      <c r="DP33" s="640"/>
      <c r="DQ33" s="640"/>
      <c r="DR33" s="640"/>
      <c r="DS33" s="640"/>
      <c r="DT33" s="640"/>
      <c r="DU33" s="640"/>
      <c r="DV33" s="641"/>
      <c r="DW33" s="615">
        <v>35.5</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113489</v>
      </c>
      <c r="S34" s="611"/>
      <c r="T34" s="611"/>
      <c r="U34" s="611"/>
      <c r="V34" s="611"/>
      <c r="W34" s="611"/>
      <c r="X34" s="611"/>
      <c r="Y34" s="612"/>
      <c r="Z34" s="613">
        <v>2.7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708392</v>
      </c>
      <c r="CS34" s="611"/>
      <c r="CT34" s="611"/>
      <c r="CU34" s="611"/>
      <c r="CV34" s="611"/>
      <c r="CW34" s="611"/>
      <c r="CX34" s="611"/>
      <c r="CY34" s="612"/>
      <c r="CZ34" s="615">
        <v>17.2</v>
      </c>
      <c r="DA34" s="642"/>
      <c r="DB34" s="642"/>
      <c r="DC34" s="645"/>
      <c r="DD34" s="619">
        <v>497336</v>
      </c>
      <c r="DE34" s="611"/>
      <c r="DF34" s="611"/>
      <c r="DG34" s="611"/>
      <c r="DH34" s="611"/>
      <c r="DI34" s="611"/>
      <c r="DJ34" s="611"/>
      <c r="DK34" s="612"/>
      <c r="DL34" s="619">
        <v>383396</v>
      </c>
      <c r="DM34" s="611"/>
      <c r="DN34" s="611"/>
      <c r="DO34" s="611"/>
      <c r="DP34" s="611"/>
      <c r="DQ34" s="611"/>
      <c r="DR34" s="611"/>
      <c r="DS34" s="611"/>
      <c r="DT34" s="611"/>
      <c r="DU34" s="611"/>
      <c r="DV34" s="612"/>
      <c r="DW34" s="615">
        <v>16</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119655</v>
      </c>
      <c r="S35" s="611"/>
      <c r="T35" s="611"/>
      <c r="U35" s="611"/>
      <c r="V35" s="611"/>
      <c r="W35" s="611"/>
      <c r="X35" s="611"/>
      <c r="Y35" s="612"/>
      <c r="Z35" s="613">
        <v>2.8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162199</v>
      </c>
      <c r="CS35" s="640"/>
      <c r="CT35" s="640"/>
      <c r="CU35" s="640"/>
      <c r="CV35" s="640"/>
      <c r="CW35" s="640"/>
      <c r="CX35" s="640"/>
      <c r="CY35" s="641"/>
      <c r="CZ35" s="615">
        <v>3.9</v>
      </c>
      <c r="DA35" s="642"/>
      <c r="DB35" s="642"/>
      <c r="DC35" s="645"/>
      <c r="DD35" s="619">
        <v>136239</v>
      </c>
      <c r="DE35" s="640"/>
      <c r="DF35" s="640"/>
      <c r="DG35" s="640"/>
      <c r="DH35" s="640"/>
      <c r="DI35" s="640"/>
      <c r="DJ35" s="640"/>
      <c r="DK35" s="641"/>
      <c r="DL35" s="619">
        <v>66937</v>
      </c>
      <c r="DM35" s="640"/>
      <c r="DN35" s="640"/>
      <c r="DO35" s="640"/>
      <c r="DP35" s="640"/>
      <c r="DQ35" s="640"/>
      <c r="DR35" s="640"/>
      <c r="DS35" s="640"/>
      <c r="DT35" s="640"/>
      <c r="DU35" s="640"/>
      <c r="DV35" s="641"/>
      <c r="DW35" s="615">
        <v>2.8</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85545</v>
      </c>
      <c r="S36" s="611"/>
      <c r="T36" s="611"/>
      <c r="U36" s="611"/>
      <c r="V36" s="611"/>
      <c r="W36" s="611"/>
      <c r="X36" s="611"/>
      <c r="Y36" s="612"/>
      <c r="Z36" s="613">
        <v>2</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337208</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11213</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430076</v>
      </c>
      <c r="CS36" s="611"/>
      <c r="CT36" s="611"/>
      <c r="CU36" s="611"/>
      <c r="CV36" s="611"/>
      <c r="CW36" s="611"/>
      <c r="CX36" s="611"/>
      <c r="CY36" s="612"/>
      <c r="CZ36" s="615">
        <v>10.4</v>
      </c>
      <c r="DA36" s="642"/>
      <c r="DB36" s="642"/>
      <c r="DC36" s="645"/>
      <c r="DD36" s="619">
        <v>281538</v>
      </c>
      <c r="DE36" s="611"/>
      <c r="DF36" s="611"/>
      <c r="DG36" s="611"/>
      <c r="DH36" s="611"/>
      <c r="DI36" s="611"/>
      <c r="DJ36" s="611"/>
      <c r="DK36" s="612"/>
      <c r="DL36" s="619">
        <v>190093</v>
      </c>
      <c r="DM36" s="611"/>
      <c r="DN36" s="611"/>
      <c r="DO36" s="611"/>
      <c r="DP36" s="611"/>
      <c r="DQ36" s="611"/>
      <c r="DR36" s="611"/>
      <c r="DS36" s="611"/>
      <c r="DT36" s="611"/>
      <c r="DU36" s="611"/>
      <c r="DV36" s="612"/>
      <c r="DW36" s="615">
        <v>7.9</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55104</v>
      </c>
      <c r="S37" s="611"/>
      <c r="T37" s="611"/>
      <c r="U37" s="611"/>
      <c r="V37" s="611"/>
      <c r="W37" s="611"/>
      <c r="X37" s="611"/>
      <c r="Y37" s="612"/>
      <c r="Z37" s="613">
        <v>1.3</v>
      </c>
      <c r="AA37" s="613"/>
      <c r="AB37" s="613"/>
      <c r="AC37" s="613"/>
      <c r="AD37" s="614">
        <v>6</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115746</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11213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149468</v>
      </c>
      <c r="CS37" s="640"/>
      <c r="CT37" s="640"/>
      <c r="CU37" s="640"/>
      <c r="CV37" s="640"/>
      <c r="CW37" s="640"/>
      <c r="CX37" s="640"/>
      <c r="CY37" s="641"/>
      <c r="CZ37" s="615">
        <v>3.6</v>
      </c>
      <c r="DA37" s="642"/>
      <c r="DB37" s="642"/>
      <c r="DC37" s="645"/>
      <c r="DD37" s="619">
        <v>139116</v>
      </c>
      <c r="DE37" s="640"/>
      <c r="DF37" s="640"/>
      <c r="DG37" s="640"/>
      <c r="DH37" s="640"/>
      <c r="DI37" s="640"/>
      <c r="DJ37" s="640"/>
      <c r="DK37" s="641"/>
      <c r="DL37" s="619">
        <v>128643</v>
      </c>
      <c r="DM37" s="640"/>
      <c r="DN37" s="640"/>
      <c r="DO37" s="640"/>
      <c r="DP37" s="640"/>
      <c r="DQ37" s="640"/>
      <c r="DR37" s="640"/>
      <c r="DS37" s="640"/>
      <c r="DT37" s="640"/>
      <c r="DU37" s="640"/>
      <c r="DV37" s="641"/>
      <c r="DW37" s="615">
        <v>5.4</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415500</v>
      </c>
      <c r="S38" s="611"/>
      <c r="T38" s="611"/>
      <c r="U38" s="611"/>
      <c r="V38" s="611"/>
      <c r="W38" s="611"/>
      <c r="X38" s="611"/>
      <c r="Y38" s="612"/>
      <c r="Z38" s="613">
        <v>9.9</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90578</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401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337208</v>
      </c>
      <c r="CS38" s="611"/>
      <c r="CT38" s="611"/>
      <c r="CU38" s="611"/>
      <c r="CV38" s="611"/>
      <c r="CW38" s="611"/>
      <c r="CX38" s="611"/>
      <c r="CY38" s="612"/>
      <c r="CZ38" s="615">
        <v>8.1999999999999993</v>
      </c>
      <c r="DA38" s="642"/>
      <c r="DB38" s="642"/>
      <c r="DC38" s="645"/>
      <c r="DD38" s="619">
        <v>318989</v>
      </c>
      <c r="DE38" s="611"/>
      <c r="DF38" s="611"/>
      <c r="DG38" s="611"/>
      <c r="DH38" s="611"/>
      <c r="DI38" s="611"/>
      <c r="DJ38" s="611"/>
      <c r="DK38" s="612"/>
      <c r="DL38" s="619">
        <v>212538</v>
      </c>
      <c r="DM38" s="611"/>
      <c r="DN38" s="611"/>
      <c r="DO38" s="611"/>
      <c r="DP38" s="611"/>
      <c r="DQ38" s="611"/>
      <c r="DR38" s="611"/>
      <c r="DS38" s="611"/>
      <c r="DT38" s="611"/>
      <c r="DU38" s="611"/>
      <c r="DV38" s="612"/>
      <c r="DW38" s="615">
        <v>8.9</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629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149410</v>
      </c>
      <c r="CS39" s="640"/>
      <c r="CT39" s="640"/>
      <c r="CU39" s="640"/>
      <c r="CV39" s="640"/>
      <c r="CW39" s="640"/>
      <c r="CX39" s="640"/>
      <c r="CY39" s="641"/>
      <c r="CZ39" s="615">
        <v>3.6</v>
      </c>
      <c r="DA39" s="642"/>
      <c r="DB39" s="642"/>
      <c r="DC39" s="645"/>
      <c r="DD39" s="619">
        <v>148948</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v>8700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25000</v>
      </c>
      <c r="CS40" s="611"/>
      <c r="CT40" s="611"/>
      <c r="CU40" s="611"/>
      <c r="CV40" s="611"/>
      <c r="CW40" s="611"/>
      <c r="CX40" s="611"/>
      <c r="CY40" s="612"/>
      <c r="CZ40" s="615">
        <v>0.6</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4211864</v>
      </c>
      <c r="S41" s="686"/>
      <c r="T41" s="686"/>
      <c r="U41" s="686"/>
      <c r="V41" s="686"/>
      <c r="W41" s="686"/>
      <c r="X41" s="686"/>
      <c r="Y41" s="687"/>
      <c r="Z41" s="688">
        <v>100</v>
      </c>
      <c r="AA41" s="688"/>
      <c r="AB41" s="688"/>
      <c r="AC41" s="688"/>
      <c r="AD41" s="689">
        <v>2390884</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17205</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113679</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485</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641399</v>
      </c>
      <c r="CS42" s="640"/>
      <c r="CT42" s="640"/>
      <c r="CU42" s="640"/>
      <c r="CV42" s="640"/>
      <c r="CW42" s="640"/>
      <c r="CX42" s="640"/>
      <c r="CY42" s="641"/>
      <c r="CZ42" s="615">
        <v>15.6</v>
      </c>
      <c r="DA42" s="642"/>
      <c r="DB42" s="642"/>
      <c r="DC42" s="645"/>
      <c r="DD42" s="619">
        <v>206108</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17463</v>
      </c>
      <c r="CS43" s="640"/>
      <c r="CT43" s="640"/>
      <c r="CU43" s="640"/>
      <c r="CV43" s="640"/>
      <c r="CW43" s="640"/>
      <c r="CX43" s="640"/>
      <c r="CY43" s="641"/>
      <c r="CZ43" s="615">
        <v>0.4</v>
      </c>
      <c r="DA43" s="642"/>
      <c r="DB43" s="642"/>
      <c r="DC43" s="645"/>
      <c r="DD43" s="619">
        <v>17463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612105</v>
      </c>
      <c r="CS44" s="611"/>
      <c r="CT44" s="611"/>
      <c r="CU44" s="611"/>
      <c r="CV44" s="611"/>
      <c r="CW44" s="611"/>
      <c r="CX44" s="611"/>
      <c r="CY44" s="612"/>
      <c r="CZ44" s="615">
        <v>14.8</v>
      </c>
      <c r="DA44" s="616"/>
      <c r="DB44" s="616"/>
      <c r="DC44" s="622"/>
      <c r="DD44" s="619">
        <v>202838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86301</v>
      </c>
      <c r="CS45" s="640"/>
      <c r="CT45" s="640"/>
      <c r="CU45" s="640"/>
      <c r="CV45" s="640"/>
      <c r="CW45" s="640"/>
      <c r="CX45" s="640"/>
      <c r="CY45" s="641"/>
      <c r="CZ45" s="615">
        <v>2.1</v>
      </c>
      <c r="DA45" s="642"/>
      <c r="DB45" s="642"/>
      <c r="DC45" s="645"/>
      <c r="DD45" s="619">
        <v>6374</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463456</v>
      </c>
      <c r="CS46" s="611"/>
      <c r="CT46" s="611"/>
      <c r="CU46" s="611"/>
      <c r="CV46" s="611"/>
      <c r="CW46" s="611"/>
      <c r="CX46" s="611"/>
      <c r="CY46" s="612"/>
      <c r="CZ46" s="615">
        <v>11.2</v>
      </c>
      <c r="DA46" s="616"/>
      <c r="DB46" s="616"/>
      <c r="DC46" s="622"/>
      <c r="DD46" s="619">
        <v>192816</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29294</v>
      </c>
      <c r="CS47" s="640"/>
      <c r="CT47" s="640"/>
      <c r="CU47" s="640"/>
      <c r="CV47" s="640"/>
      <c r="CW47" s="640"/>
      <c r="CX47" s="640"/>
      <c r="CY47" s="641"/>
      <c r="CZ47" s="615">
        <v>0.7</v>
      </c>
      <c r="DA47" s="642"/>
      <c r="DB47" s="642"/>
      <c r="DC47" s="645"/>
      <c r="DD47" s="619">
        <v>3270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4124531</v>
      </c>
      <c r="CS49" s="669"/>
      <c r="CT49" s="669"/>
      <c r="CU49" s="669"/>
      <c r="CV49" s="669"/>
      <c r="CW49" s="669"/>
      <c r="CX49" s="669"/>
      <c r="CY49" s="698"/>
      <c r="CZ49" s="690">
        <v>100</v>
      </c>
      <c r="DA49" s="699"/>
      <c r="DB49" s="699"/>
      <c r="DC49" s="700"/>
      <c r="DD49" s="701">
        <v>2923846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XGLAyVNFNzSjJyJiXVc+mEjZxBkyeLLuj6PFu+Cd0FHodbBaLndMuptN7EPPEGd9HQqu1yjZSjH68ghN9OR2g==" saltValue="x/WzrO01TB4qGxKN/y3P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4056</v>
      </c>
      <c r="R7" s="740"/>
      <c r="S7" s="740"/>
      <c r="T7" s="740"/>
      <c r="U7" s="740"/>
      <c r="V7" s="740">
        <v>3971</v>
      </c>
      <c r="W7" s="740"/>
      <c r="X7" s="740"/>
      <c r="Y7" s="740"/>
      <c r="Z7" s="740"/>
      <c r="AA7" s="740">
        <v>85</v>
      </c>
      <c r="AB7" s="740"/>
      <c r="AC7" s="740"/>
      <c r="AD7" s="740"/>
      <c r="AE7" s="741"/>
      <c r="AF7" s="742">
        <v>62</v>
      </c>
      <c r="AG7" s="743"/>
      <c r="AH7" s="743"/>
      <c r="AI7" s="743"/>
      <c r="AJ7" s="744"/>
      <c r="AK7" s="745">
        <v>120</v>
      </c>
      <c r="AL7" s="746"/>
      <c r="AM7" s="746"/>
      <c r="AN7" s="746"/>
      <c r="AO7" s="746"/>
      <c r="AP7" s="746">
        <v>4173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553</v>
      </c>
      <c r="BT7" s="734"/>
      <c r="BU7" s="734"/>
      <c r="BV7" s="734"/>
      <c r="BW7" s="734"/>
      <c r="BX7" s="734"/>
      <c r="BY7" s="734"/>
      <c r="BZ7" s="734"/>
      <c r="CA7" s="734"/>
      <c r="CB7" s="734"/>
      <c r="CC7" s="734"/>
      <c r="CD7" s="734"/>
      <c r="CE7" s="734"/>
      <c r="CF7" s="734"/>
      <c r="CG7" s="749"/>
      <c r="CH7" s="730">
        <v>-5</v>
      </c>
      <c r="CI7" s="731"/>
      <c r="CJ7" s="731"/>
      <c r="CK7" s="731"/>
      <c r="CL7" s="732"/>
      <c r="CM7" s="730">
        <v>21</v>
      </c>
      <c r="CN7" s="731"/>
      <c r="CO7" s="731"/>
      <c r="CP7" s="731"/>
      <c r="CQ7" s="732"/>
      <c r="CR7" s="730">
        <v>13</v>
      </c>
      <c r="CS7" s="731"/>
      <c r="CT7" s="731"/>
      <c r="CU7" s="731"/>
      <c r="CV7" s="732"/>
      <c r="CW7" s="730">
        <v>2</v>
      </c>
      <c r="CX7" s="731"/>
      <c r="CY7" s="731"/>
      <c r="CZ7" s="731"/>
      <c r="DA7" s="732"/>
      <c r="DB7" s="730" t="s">
        <v>487</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214</v>
      </c>
      <c r="R8" s="771"/>
      <c r="S8" s="771"/>
      <c r="T8" s="771"/>
      <c r="U8" s="771"/>
      <c r="V8" s="771">
        <v>212</v>
      </c>
      <c r="W8" s="771"/>
      <c r="X8" s="771"/>
      <c r="Y8" s="771"/>
      <c r="Z8" s="771"/>
      <c r="AA8" s="771">
        <v>2</v>
      </c>
      <c r="AB8" s="771"/>
      <c r="AC8" s="771"/>
      <c r="AD8" s="771"/>
      <c r="AE8" s="772"/>
      <c r="AF8" s="773">
        <v>2</v>
      </c>
      <c r="AG8" s="774"/>
      <c r="AH8" s="774"/>
      <c r="AI8" s="774"/>
      <c r="AJ8" s="775"/>
      <c r="AK8" s="756">
        <v>59</v>
      </c>
      <c r="AL8" s="757"/>
      <c r="AM8" s="757"/>
      <c r="AN8" s="757"/>
      <c r="AO8" s="757"/>
      <c r="AP8" s="757">
        <v>44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554</v>
      </c>
      <c r="BT8" s="761"/>
      <c r="BU8" s="761"/>
      <c r="BV8" s="761"/>
      <c r="BW8" s="761"/>
      <c r="BX8" s="761"/>
      <c r="BY8" s="761"/>
      <c r="BZ8" s="761"/>
      <c r="CA8" s="761"/>
      <c r="CB8" s="761"/>
      <c r="CC8" s="761"/>
      <c r="CD8" s="761"/>
      <c r="CE8" s="761"/>
      <c r="CF8" s="761"/>
      <c r="CG8" s="762"/>
      <c r="CH8" s="763">
        <v>-8</v>
      </c>
      <c r="CI8" s="764"/>
      <c r="CJ8" s="764"/>
      <c r="CK8" s="764"/>
      <c r="CL8" s="765"/>
      <c r="CM8" s="763">
        <v>64</v>
      </c>
      <c r="CN8" s="764"/>
      <c r="CO8" s="764"/>
      <c r="CP8" s="764"/>
      <c r="CQ8" s="765"/>
      <c r="CR8" s="763">
        <v>41</v>
      </c>
      <c r="CS8" s="764"/>
      <c r="CT8" s="764"/>
      <c r="CU8" s="764"/>
      <c r="CV8" s="765"/>
      <c r="CW8" s="763" t="s">
        <v>487</v>
      </c>
      <c r="CX8" s="764"/>
      <c r="CY8" s="764"/>
      <c r="CZ8" s="764"/>
      <c r="DA8" s="765"/>
      <c r="DB8" s="763">
        <v>44</v>
      </c>
      <c r="DC8" s="764"/>
      <c r="DD8" s="764"/>
      <c r="DE8" s="764"/>
      <c r="DF8" s="765"/>
      <c r="DG8" s="763" t="s">
        <v>487</v>
      </c>
      <c r="DH8" s="764"/>
      <c r="DI8" s="764"/>
      <c r="DJ8" s="764"/>
      <c r="DK8" s="765"/>
      <c r="DL8" s="763" t="s">
        <v>487</v>
      </c>
      <c r="DM8" s="764"/>
      <c r="DN8" s="764"/>
      <c r="DO8" s="764"/>
      <c r="DP8" s="765"/>
      <c r="DQ8" s="763" t="s">
        <v>487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4212</v>
      </c>
      <c r="R23" s="780"/>
      <c r="S23" s="780"/>
      <c r="T23" s="780"/>
      <c r="U23" s="780"/>
      <c r="V23" s="780">
        <v>4125</v>
      </c>
      <c r="W23" s="780"/>
      <c r="X23" s="780"/>
      <c r="Y23" s="780"/>
      <c r="Z23" s="780"/>
      <c r="AA23" s="780">
        <v>87</v>
      </c>
      <c r="AB23" s="780"/>
      <c r="AC23" s="780"/>
      <c r="AD23" s="780"/>
      <c r="AE23" s="781"/>
      <c r="AF23" s="782">
        <v>65</v>
      </c>
      <c r="AG23" s="780"/>
      <c r="AH23" s="780"/>
      <c r="AI23" s="780"/>
      <c r="AJ23" s="783"/>
      <c r="AK23" s="784"/>
      <c r="AL23" s="785"/>
      <c r="AM23" s="785"/>
      <c r="AN23" s="785"/>
      <c r="AO23" s="785"/>
      <c r="AP23" s="780">
        <v>4217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436</v>
      </c>
      <c r="R28" s="810"/>
      <c r="S28" s="810"/>
      <c r="T28" s="810"/>
      <c r="U28" s="810"/>
      <c r="V28" s="810">
        <v>424</v>
      </c>
      <c r="W28" s="810"/>
      <c r="X28" s="810"/>
      <c r="Y28" s="810"/>
      <c r="Z28" s="810"/>
      <c r="AA28" s="810">
        <v>11</v>
      </c>
      <c r="AB28" s="810"/>
      <c r="AC28" s="810"/>
      <c r="AD28" s="810"/>
      <c r="AE28" s="811"/>
      <c r="AF28" s="812">
        <v>11</v>
      </c>
      <c r="AG28" s="810"/>
      <c r="AH28" s="810"/>
      <c r="AI28" s="810"/>
      <c r="AJ28" s="813"/>
      <c r="AK28" s="814">
        <v>17</v>
      </c>
      <c r="AL28" s="815"/>
      <c r="AM28" s="815"/>
      <c r="AN28" s="815"/>
      <c r="AO28" s="815"/>
      <c r="AP28" s="815" t="s">
        <v>487</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421</v>
      </c>
      <c r="R29" s="771"/>
      <c r="S29" s="771"/>
      <c r="T29" s="771"/>
      <c r="U29" s="771"/>
      <c r="V29" s="771">
        <v>405</v>
      </c>
      <c r="W29" s="771"/>
      <c r="X29" s="771"/>
      <c r="Y29" s="771"/>
      <c r="Z29" s="771"/>
      <c r="AA29" s="771">
        <v>16</v>
      </c>
      <c r="AB29" s="771"/>
      <c r="AC29" s="771"/>
      <c r="AD29" s="771"/>
      <c r="AE29" s="772"/>
      <c r="AF29" s="773">
        <v>18</v>
      </c>
      <c r="AG29" s="774"/>
      <c r="AH29" s="774"/>
      <c r="AI29" s="774"/>
      <c r="AJ29" s="775"/>
      <c r="AK29" s="821">
        <v>65</v>
      </c>
      <c r="AL29" s="817"/>
      <c r="AM29" s="817"/>
      <c r="AN29" s="817"/>
      <c r="AO29" s="817"/>
      <c r="AP29" s="817" t="s">
        <v>487</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42</v>
      </c>
      <c r="R30" s="771"/>
      <c r="S30" s="771"/>
      <c r="T30" s="771"/>
      <c r="U30" s="771"/>
      <c r="V30" s="771">
        <v>42</v>
      </c>
      <c r="W30" s="771"/>
      <c r="X30" s="771"/>
      <c r="Y30" s="771"/>
      <c r="Z30" s="771"/>
      <c r="AA30" s="771">
        <v>0</v>
      </c>
      <c r="AB30" s="771"/>
      <c r="AC30" s="771"/>
      <c r="AD30" s="771"/>
      <c r="AE30" s="772"/>
      <c r="AF30" s="773">
        <v>0</v>
      </c>
      <c r="AG30" s="774"/>
      <c r="AH30" s="774"/>
      <c r="AI30" s="774"/>
      <c r="AJ30" s="775"/>
      <c r="AK30" s="821">
        <v>14</v>
      </c>
      <c r="AL30" s="817"/>
      <c r="AM30" s="817"/>
      <c r="AN30" s="817"/>
      <c r="AO30" s="817"/>
      <c r="AP30" s="817" t="s">
        <v>487</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144</v>
      </c>
      <c r="R31" s="771"/>
      <c r="S31" s="771"/>
      <c r="T31" s="771"/>
      <c r="U31" s="771"/>
      <c r="V31" s="771">
        <v>135</v>
      </c>
      <c r="W31" s="771"/>
      <c r="X31" s="771"/>
      <c r="Y31" s="771"/>
      <c r="Z31" s="771"/>
      <c r="AA31" s="771">
        <v>9</v>
      </c>
      <c r="AB31" s="771"/>
      <c r="AC31" s="771"/>
      <c r="AD31" s="771"/>
      <c r="AE31" s="772"/>
      <c r="AF31" s="773">
        <v>9</v>
      </c>
      <c r="AG31" s="774"/>
      <c r="AH31" s="774"/>
      <c r="AI31" s="774"/>
      <c r="AJ31" s="775"/>
      <c r="AK31" s="821">
        <v>91</v>
      </c>
      <c r="AL31" s="817"/>
      <c r="AM31" s="817"/>
      <c r="AN31" s="817"/>
      <c r="AO31" s="817"/>
      <c r="AP31" s="817">
        <v>610</v>
      </c>
      <c r="AQ31" s="817"/>
      <c r="AR31" s="817"/>
      <c r="AS31" s="817"/>
      <c r="AT31" s="817"/>
      <c r="AU31" s="817">
        <v>438</v>
      </c>
      <c r="AV31" s="817"/>
      <c r="AW31" s="817"/>
      <c r="AX31" s="817"/>
      <c r="AY31" s="817"/>
      <c r="AZ31" s="818" t="s">
        <v>487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134</v>
      </c>
      <c r="R32" s="771"/>
      <c r="S32" s="771"/>
      <c r="T32" s="771"/>
      <c r="U32" s="771"/>
      <c r="V32" s="771">
        <v>128</v>
      </c>
      <c r="W32" s="771"/>
      <c r="X32" s="771"/>
      <c r="Y32" s="771"/>
      <c r="Z32" s="771"/>
      <c r="AA32" s="771">
        <v>6</v>
      </c>
      <c r="AB32" s="771"/>
      <c r="AC32" s="771"/>
      <c r="AD32" s="771"/>
      <c r="AE32" s="772"/>
      <c r="AF32" s="773">
        <v>6</v>
      </c>
      <c r="AG32" s="774"/>
      <c r="AH32" s="774"/>
      <c r="AI32" s="774"/>
      <c r="AJ32" s="775"/>
      <c r="AK32" s="821">
        <v>108</v>
      </c>
      <c r="AL32" s="817"/>
      <c r="AM32" s="817"/>
      <c r="AN32" s="817"/>
      <c r="AO32" s="817"/>
      <c r="AP32" s="817">
        <v>502</v>
      </c>
      <c r="AQ32" s="817"/>
      <c r="AR32" s="817"/>
      <c r="AS32" s="817"/>
      <c r="AT32" s="817"/>
      <c r="AU32" s="817">
        <v>502</v>
      </c>
      <c r="AV32" s="817"/>
      <c r="AW32" s="817"/>
      <c r="AX32" s="817"/>
      <c r="AY32" s="817"/>
      <c r="AZ32" s="818" t="s">
        <v>487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21</v>
      </c>
      <c r="R33" s="771"/>
      <c r="S33" s="771"/>
      <c r="T33" s="771"/>
      <c r="U33" s="771"/>
      <c r="V33" s="771">
        <v>21</v>
      </c>
      <c r="W33" s="771"/>
      <c r="X33" s="771"/>
      <c r="Y33" s="771"/>
      <c r="Z33" s="771"/>
      <c r="AA33" s="771">
        <v>0</v>
      </c>
      <c r="AB33" s="771"/>
      <c r="AC33" s="771"/>
      <c r="AD33" s="771"/>
      <c r="AE33" s="772"/>
      <c r="AF33" s="773">
        <v>0</v>
      </c>
      <c r="AG33" s="774"/>
      <c r="AH33" s="774"/>
      <c r="AI33" s="774"/>
      <c r="AJ33" s="775"/>
      <c r="AK33" s="821">
        <v>8</v>
      </c>
      <c r="AL33" s="817"/>
      <c r="AM33" s="817"/>
      <c r="AN33" s="817"/>
      <c r="AO33" s="817"/>
      <c r="AP33" s="817">
        <v>46</v>
      </c>
      <c r="AQ33" s="817"/>
      <c r="AR33" s="817"/>
      <c r="AS33" s="817"/>
      <c r="AT33" s="817"/>
      <c r="AU33" s="817">
        <v>46</v>
      </c>
      <c r="AV33" s="817"/>
      <c r="AW33" s="817"/>
      <c r="AX33" s="817"/>
      <c r="AY33" s="817"/>
      <c r="AZ33" s="818" t="s">
        <v>487</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44</v>
      </c>
      <c r="AG63" s="831"/>
      <c r="AH63" s="831"/>
      <c r="AI63" s="831"/>
      <c r="AJ63" s="832"/>
      <c r="AK63" s="833"/>
      <c r="AL63" s="828"/>
      <c r="AM63" s="828"/>
      <c r="AN63" s="828"/>
      <c r="AO63" s="828"/>
      <c r="AP63" s="831">
        <v>1158</v>
      </c>
      <c r="AQ63" s="831"/>
      <c r="AR63" s="831"/>
      <c r="AS63" s="831"/>
      <c r="AT63" s="831"/>
      <c r="AU63" s="831">
        <v>986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546</v>
      </c>
      <c r="C68" s="857"/>
      <c r="D68" s="857"/>
      <c r="E68" s="857"/>
      <c r="F68" s="857"/>
      <c r="G68" s="857"/>
      <c r="H68" s="857"/>
      <c r="I68" s="857"/>
      <c r="J68" s="857"/>
      <c r="K68" s="857"/>
      <c r="L68" s="857"/>
      <c r="M68" s="857"/>
      <c r="N68" s="857"/>
      <c r="O68" s="857"/>
      <c r="P68" s="858"/>
      <c r="Q68" s="859">
        <v>1103</v>
      </c>
      <c r="R68" s="853"/>
      <c r="S68" s="853"/>
      <c r="T68" s="853"/>
      <c r="U68" s="853"/>
      <c r="V68" s="853">
        <v>1100</v>
      </c>
      <c r="W68" s="853"/>
      <c r="X68" s="853"/>
      <c r="Y68" s="853"/>
      <c r="Z68" s="853"/>
      <c r="AA68" s="853">
        <v>3</v>
      </c>
      <c r="AB68" s="853"/>
      <c r="AC68" s="853"/>
      <c r="AD68" s="853"/>
      <c r="AE68" s="853"/>
      <c r="AF68" s="853">
        <v>3</v>
      </c>
      <c r="AG68" s="853"/>
      <c r="AH68" s="853"/>
      <c r="AI68" s="853"/>
      <c r="AJ68" s="853"/>
      <c r="AK68" s="853" t="s">
        <v>487</v>
      </c>
      <c r="AL68" s="853"/>
      <c r="AM68" s="853"/>
      <c r="AN68" s="853"/>
      <c r="AO68" s="853"/>
      <c r="AP68" s="853" t="s">
        <v>487</v>
      </c>
      <c r="AQ68" s="853"/>
      <c r="AR68" s="853"/>
      <c r="AS68" s="853"/>
      <c r="AT68" s="853"/>
      <c r="AU68" s="853" t="s">
        <v>487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547</v>
      </c>
      <c r="C69" s="861"/>
      <c r="D69" s="861"/>
      <c r="E69" s="861"/>
      <c r="F69" s="861"/>
      <c r="G69" s="861"/>
      <c r="H69" s="861"/>
      <c r="I69" s="861"/>
      <c r="J69" s="861"/>
      <c r="K69" s="861"/>
      <c r="L69" s="861"/>
      <c r="M69" s="861"/>
      <c r="N69" s="861"/>
      <c r="O69" s="861"/>
      <c r="P69" s="862"/>
      <c r="Q69" s="863">
        <v>83</v>
      </c>
      <c r="R69" s="817"/>
      <c r="S69" s="817"/>
      <c r="T69" s="817"/>
      <c r="U69" s="817"/>
      <c r="V69" s="817">
        <v>69</v>
      </c>
      <c r="W69" s="817"/>
      <c r="X69" s="817"/>
      <c r="Y69" s="817"/>
      <c r="Z69" s="817"/>
      <c r="AA69" s="817">
        <v>14</v>
      </c>
      <c r="AB69" s="817"/>
      <c r="AC69" s="817"/>
      <c r="AD69" s="817"/>
      <c r="AE69" s="817"/>
      <c r="AF69" s="817">
        <v>14</v>
      </c>
      <c r="AG69" s="817"/>
      <c r="AH69" s="817"/>
      <c r="AI69" s="817"/>
      <c r="AJ69" s="817"/>
      <c r="AK69" s="817" t="s">
        <v>487</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548</v>
      </c>
      <c r="C70" s="861"/>
      <c r="D70" s="861"/>
      <c r="E70" s="861"/>
      <c r="F70" s="861"/>
      <c r="G70" s="861"/>
      <c r="H70" s="861"/>
      <c r="I70" s="861"/>
      <c r="J70" s="861"/>
      <c r="K70" s="861"/>
      <c r="L70" s="861"/>
      <c r="M70" s="861"/>
      <c r="N70" s="861"/>
      <c r="O70" s="861"/>
      <c r="P70" s="862"/>
      <c r="Q70" s="863">
        <v>6431</v>
      </c>
      <c r="R70" s="817"/>
      <c r="S70" s="817"/>
      <c r="T70" s="817"/>
      <c r="U70" s="817"/>
      <c r="V70" s="817">
        <v>6234</v>
      </c>
      <c r="W70" s="817"/>
      <c r="X70" s="817"/>
      <c r="Y70" s="817"/>
      <c r="Z70" s="817"/>
      <c r="AA70" s="817">
        <v>197</v>
      </c>
      <c r="AB70" s="817"/>
      <c r="AC70" s="817"/>
      <c r="AD70" s="817"/>
      <c r="AE70" s="817"/>
      <c r="AF70" s="817">
        <v>197</v>
      </c>
      <c r="AG70" s="817"/>
      <c r="AH70" s="817"/>
      <c r="AI70" s="817"/>
      <c r="AJ70" s="817"/>
      <c r="AK70" s="817" t="s">
        <v>487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549</v>
      </c>
      <c r="C71" s="861"/>
      <c r="D71" s="861"/>
      <c r="E71" s="861"/>
      <c r="F71" s="861"/>
      <c r="G71" s="861"/>
      <c r="H71" s="861"/>
      <c r="I71" s="861"/>
      <c r="J71" s="861"/>
      <c r="K71" s="861"/>
      <c r="L71" s="861"/>
      <c r="M71" s="861"/>
      <c r="N71" s="861"/>
      <c r="O71" s="861"/>
      <c r="P71" s="862"/>
      <c r="Q71" s="863">
        <v>25</v>
      </c>
      <c r="R71" s="817"/>
      <c r="S71" s="817"/>
      <c r="T71" s="817"/>
      <c r="U71" s="817"/>
      <c r="V71" s="817">
        <v>19</v>
      </c>
      <c r="W71" s="817"/>
      <c r="X71" s="817"/>
      <c r="Y71" s="817"/>
      <c r="Z71" s="817"/>
      <c r="AA71" s="817">
        <v>6</v>
      </c>
      <c r="AB71" s="817"/>
      <c r="AC71" s="817"/>
      <c r="AD71" s="817"/>
      <c r="AE71" s="817"/>
      <c r="AF71" s="817">
        <v>6</v>
      </c>
      <c r="AG71" s="817"/>
      <c r="AH71" s="817"/>
      <c r="AI71" s="817"/>
      <c r="AJ71" s="817"/>
      <c r="AK71" s="817">
        <v>7</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550</v>
      </c>
      <c r="C72" s="861"/>
      <c r="D72" s="861"/>
      <c r="E72" s="861"/>
      <c r="F72" s="861"/>
      <c r="G72" s="861"/>
      <c r="H72" s="861"/>
      <c r="I72" s="861"/>
      <c r="J72" s="861"/>
      <c r="K72" s="861"/>
      <c r="L72" s="861"/>
      <c r="M72" s="861"/>
      <c r="N72" s="861"/>
      <c r="O72" s="861"/>
      <c r="P72" s="862"/>
      <c r="Q72" s="863">
        <v>3452</v>
      </c>
      <c r="R72" s="817"/>
      <c r="S72" s="817"/>
      <c r="T72" s="817"/>
      <c r="U72" s="817"/>
      <c r="V72" s="817">
        <v>3055</v>
      </c>
      <c r="W72" s="817"/>
      <c r="X72" s="817"/>
      <c r="Y72" s="817"/>
      <c r="Z72" s="817"/>
      <c r="AA72" s="817">
        <v>396</v>
      </c>
      <c r="AB72" s="817"/>
      <c r="AC72" s="817"/>
      <c r="AD72" s="817"/>
      <c r="AE72" s="817"/>
      <c r="AF72" s="817">
        <v>252</v>
      </c>
      <c r="AG72" s="817"/>
      <c r="AH72" s="817"/>
      <c r="AI72" s="817"/>
      <c r="AJ72" s="817"/>
      <c r="AK72" s="817">
        <v>122</v>
      </c>
      <c r="AL72" s="817"/>
      <c r="AM72" s="817"/>
      <c r="AN72" s="817"/>
      <c r="AO72" s="817"/>
      <c r="AP72" s="817">
        <v>635</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551</v>
      </c>
      <c r="C73" s="861"/>
      <c r="D73" s="861"/>
      <c r="E73" s="861"/>
      <c r="F73" s="861"/>
      <c r="G73" s="861"/>
      <c r="H73" s="861"/>
      <c r="I73" s="861"/>
      <c r="J73" s="861"/>
      <c r="K73" s="861"/>
      <c r="L73" s="861"/>
      <c r="M73" s="861"/>
      <c r="N73" s="861"/>
      <c r="O73" s="861"/>
      <c r="P73" s="862"/>
      <c r="Q73" s="863">
        <v>406</v>
      </c>
      <c r="R73" s="817"/>
      <c r="S73" s="817"/>
      <c r="T73" s="817"/>
      <c r="U73" s="817"/>
      <c r="V73" s="817">
        <v>324</v>
      </c>
      <c r="W73" s="817"/>
      <c r="X73" s="817"/>
      <c r="Y73" s="817"/>
      <c r="Z73" s="817"/>
      <c r="AA73" s="817">
        <v>82</v>
      </c>
      <c r="AB73" s="817"/>
      <c r="AC73" s="817"/>
      <c r="AD73" s="817"/>
      <c r="AE73" s="817"/>
      <c r="AF73" s="817">
        <v>82</v>
      </c>
      <c r="AG73" s="817"/>
      <c r="AH73" s="817"/>
      <c r="AI73" s="817"/>
      <c r="AJ73" s="817"/>
      <c r="AK73" s="817" t="s">
        <v>487</v>
      </c>
      <c r="AL73" s="817"/>
      <c r="AM73" s="817"/>
      <c r="AN73" s="817"/>
      <c r="AO73" s="817"/>
      <c r="AP73" s="817" t="s">
        <v>487</v>
      </c>
      <c r="AQ73" s="817"/>
      <c r="AR73" s="817"/>
      <c r="AS73" s="817"/>
      <c r="AT73" s="817"/>
      <c r="AU73" s="817" t="s">
        <v>487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552</v>
      </c>
      <c r="C74" s="861"/>
      <c r="D74" s="861"/>
      <c r="E74" s="861"/>
      <c r="F74" s="861"/>
      <c r="G74" s="861"/>
      <c r="H74" s="861"/>
      <c r="I74" s="861"/>
      <c r="J74" s="861"/>
      <c r="K74" s="861"/>
      <c r="L74" s="861"/>
      <c r="M74" s="861"/>
      <c r="N74" s="861"/>
      <c r="O74" s="861"/>
      <c r="P74" s="862"/>
      <c r="Q74" s="863">
        <v>161934</v>
      </c>
      <c r="R74" s="817"/>
      <c r="S74" s="817"/>
      <c r="T74" s="817"/>
      <c r="U74" s="817"/>
      <c r="V74" s="817">
        <v>158460</v>
      </c>
      <c r="W74" s="817"/>
      <c r="X74" s="817"/>
      <c r="Y74" s="817"/>
      <c r="Z74" s="817"/>
      <c r="AA74" s="817">
        <v>3473</v>
      </c>
      <c r="AB74" s="817"/>
      <c r="AC74" s="817"/>
      <c r="AD74" s="817"/>
      <c r="AE74" s="817"/>
      <c r="AF74" s="817">
        <v>3473</v>
      </c>
      <c r="AG74" s="817"/>
      <c r="AH74" s="817"/>
      <c r="AI74" s="817"/>
      <c r="AJ74" s="817"/>
      <c r="AK74" s="817">
        <v>1726</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4027</v>
      </c>
      <c r="AG88" s="831"/>
      <c r="AH88" s="831"/>
      <c r="AI88" s="831"/>
      <c r="AJ88" s="831"/>
      <c r="AK88" s="828"/>
      <c r="AL88" s="828"/>
      <c r="AM88" s="828"/>
      <c r="AN88" s="828"/>
      <c r="AO88" s="828"/>
      <c r="AP88" s="831">
        <v>635</v>
      </c>
      <c r="AQ88" s="831"/>
      <c r="AR88" s="831"/>
      <c r="AS88" s="831"/>
      <c r="AT88" s="831"/>
      <c r="AU88" s="831" t="s">
        <v>555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54</v>
      </c>
      <c r="CS102" s="839"/>
      <c r="CT102" s="839"/>
      <c r="CU102" s="839"/>
      <c r="CV102" s="878"/>
      <c r="CW102" s="877">
        <v>2</v>
      </c>
      <c r="CX102" s="839"/>
      <c r="CY102" s="839"/>
      <c r="CZ102" s="839"/>
      <c r="DA102" s="878"/>
      <c r="DB102" s="877">
        <v>44</v>
      </c>
      <c r="DC102" s="839"/>
      <c r="DD102" s="839"/>
      <c r="DE102" s="839"/>
      <c r="DF102" s="878"/>
      <c r="DG102" s="877" t="s">
        <v>487</v>
      </c>
      <c r="DH102" s="839"/>
      <c r="DI102" s="839"/>
      <c r="DJ102" s="839"/>
      <c r="DK102" s="878"/>
      <c r="DL102" s="877" t="s">
        <v>487</v>
      </c>
      <c r="DM102" s="839"/>
      <c r="DN102" s="839"/>
      <c r="DO102" s="839"/>
      <c r="DP102" s="878"/>
      <c r="DQ102" s="877" t="s">
        <v>487</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513593</v>
      </c>
      <c r="AB110" s="887"/>
      <c r="AC110" s="887"/>
      <c r="AD110" s="887"/>
      <c r="AE110" s="888"/>
      <c r="AF110" s="889">
        <v>556924</v>
      </c>
      <c r="AG110" s="887"/>
      <c r="AH110" s="887"/>
      <c r="AI110" s="887"/>
      <c r="AJ110" s="888"/>
      <c r="AK110" s="889">
        <v>561296</v>
      </c>
      <c r="AL110" s="887"/>
      <c r="AM110" s="887"/>
      <c r="AN110" s="887"/>
      <c r="AO110" s="888"/>
      <c r="AP110" s="890">
        <v>29.1</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4553495</v>
      </c>
      <c r="BR110" s="918"/>
      <c r="BS110" s="918"/>
      <c r="BT110" s="918"/>
      <c r="BU110" s="918"/>
      <c r="BV110" s="918">
        <v>4354433</v>
      </c>
      <c r="BW110" s="918"/>
      <c r="BX110" s="918"/>
      <c r="BY110" s="918"/>
      <c r="BZ110" s="918"/>
      <c r="CA110" s="918">
        <v>4216647</v>
      </c>
      <c r="CB110" s="918"/>
      <c r="CC110" s="918"/>
      <c r="CD110" s="918"/>
      <c r="CE110" s="918"/>
      <c r="CF110" s="931">
        <v>219</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2556</v>
      </c>
      <c r="BR111" s="913"/>
      <c r="BS111" s="913"/>
      <c r="BT111" s="913"/>
      <c r="BU111" s="913"/>
      <c r="BV111" s="913">
        <v>1269</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1132407</v>
      </c>
      <c r="BR112" s="913"/>
      <c r="BS112" s="913"/>
      <c r="BT112" s="913"/>
      <c r="BU112" s="913"/>
      <c r="BV112" s="913">
        <v>1069221</v>
      </c>
      <c r="BW112" s="913"/>
      <c r="BX112" s="913"/>
      <c r="BY112" s="913"/>
      <c r="BZ112" s="913"/>
      <c r="CA112" s="913">
        <v>986755</v>
      </c>
      <c r="CB112" s="913"/>
      <c r="CC112" s="913"/>
      <c r="CD112" s="913"/>
      <c r="CE112" s="913"/>
      <c r="CF112" s="907">
        <v>51.2</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108860</v>
      </c>
      <c r="AB113" s="925"/>
      <c r="AC113" s="925"/>
      <c r="AD113" s="925"/>
      <c r="AE113" s="926"/>
      <c r="AF113" s="927">
        <v>110901</v>
      </c>
      <c r="AG113" s="925"/>
      <c r="AH113" s="925"/>
      <c r="AI113" s="925"/>
      <c r="AJ113" s="926"/>
      <c r="AK113" s="927">
        <v>119669</v>
      </c>
      <c r="AL113" s="925"/>
      <c r="AM113" s="925"/>
      <c r="AN113" s="925"/>
      <c r="AO113" s="926"/>
      <c r="AP113" s="928">
        <v>6.2</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2050</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3723</v>
      </c>
      <c r="AB114" s="946"/>
      <c r="AC114" s="946"/>
      <c r="AD114" s="946"/>
      <c r="AE114" s="947"/>
      <c r="AF114" s="948">
        <v>4695</v>
      </c>
      <c r="AG114" s="946"/>
      <c r="AH114" s="946"/>
      <c r="AI114" s="946"/>
      <c r="AJ114" s="947"/>
      <c r="AK114" s="948">
        <v>4679</v>
      </c>
      <c r="AL114" s="946"/>
      <c r="AM114" s="946"/>
      <c r="AN114" s="946"/>
      <c r="AO114" s="947"/>
      <c r="AP114" s="949">
        <v>0.2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131007</v>
      </c>
      <c r="BR114" s="913"/>
      <c r="BS114" s="913"/>
      <c r="BT114" s="913"/>
      <c r="BU114" s="913"/>
      <c r="BV114" s="913">
        <v>125796</v>
      </c>
      <c r="BW114" s="913"/>
      <c r="BX114" s="913"/>
      <c r="BY114" s="913"/>
      <c r="BZ114" s="913"/>
      <c r="CA114" s="913">
        <v>183042</v>
      </c>
      <c r="CB114" s="913"/>
      <c r="CC114" s="913"/>
      <c r="CD114" s="913"/>
      <c r="CE114" s="913"/>
      <c r="CF114" s="907">
        <v>9.5</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1306</v>
      </c>
      <c r="AB115" s="925"/>
      <c r="AC115" s="925"/>
      <c r="AD115" s="925"/>
      <c r="AE115" s="926"/>
      <c r="AF115" s="927">
        <v>1288</v>
      </c>
      <c r="AG115" s="925"/>
      <c r="AH115" s="925"/>
      <c r="AI115" s="925"/>
      <c r="AJ115" s="926"/>
      <c r="AK115" s="927">
        <v>1269</v>
      </c>
      <c r="AL115" s="925"/>
      <c r="AM115" s="925"/>
      <c r="AN115" s="925"/>
      <c r="AO115" s="926"/>
      <c r="AP115" s="928">
        <v>0.1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2556</v>
      </c>
      <c r="DH116" s="946"/>
      <c r="DI116" s="946"/>
      <c r="DJ116" s="946"/>
      <c r="DK116" s="947"/>
      <c r="DL116" s="948">
        <v>1269</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627482</v>
      </c>
      <c r="AB117" s="966"/>
      <c r="AC117" s="966"/>
      <c r="AD117" s="966"/>
      <c r="AE117" s="967"/>
      <c r="AF117" s="968">
        <v>673808</v>
      </c>
      <c r="AG117" s="966"/>
      <c r="AH117" s="966"/>
      <c r="AI117" s="966"/>
      <c r="AJ117" s="967"/>
      <c r="AK117" s="968">
        <v>686913</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4"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5821515</v>
      </c>
      <c r="BR119" s="987"/>
      <c r="BS119" s="987"/>
      <c r="BT119" s="987"/>
      <c r="BU119" s="987"/>
      <c r="BV119" s="987">
        <v>5550719</v>
      </c>
      <c r="BW119" s="987"/>
      <c r="BX119" s="987"/>
      <c r="BY119" s="987"/>
      <c r="BZ119" s="987"/>
      <c r="CA119" s="987">
        <v>5386444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5"/>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3689893</v>
      </c>
      <c r="BR120" s="918"/>
      <c r="BS120" s="918"/>
      <c r="BT120" s="918"/>
      <c r="BU120" s="918"/>
      <c r="BV120" s="918">
        <v>3891235</v>
      </c>
      <c r="BW120" s="918"/>
      <c r="BX120" s="918"/>
      <c r="BY120" s="918"/>
      <c r="BZ120" s="918"/>
      <c r="CA120" s="918">
        <v>3885500</v>
      </c>
      <c r="CB120" s="918"/>
      <c r="CC120" s="918"/>
      <c r="CD120" s="918"/>
      <c r="CE120" s="918"/>
      <c r="CF120" s="931">
        <v>201.8</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591018</v>
      </c>
      <c r="DH120" s="918"/>
      <c r="DI120" s="918"/>
      <c r="DJ120" s="918"/>
      <c r="DK120" s="918"/>
      <c r="DL120" s="918">
        <v>552439</v>
      </c>
      <c r="DM120" s="918"/>
      <c r="DN120" s="918"/>
      <c r="DO120" s="918"/>
      <c r="DP120" s="918"/>
      <c r="DQ120" s="918">
        <v>502284</v>
      </c>
      <c r="DR120" s="918"/>
      <c r="DS120" s="918"/>
      <c r="DT120" s="918"/>
      <c r="DU120" s="918"/>
      <c r="DV120" s="919">
        <v>26.1</v>
      </c>
      <c r="DW120" s="919"/>
      <c r="DX120" s="919"/>
      <c r="DY120" s="919"/>
      <c r="DZ120" s="920"/>
    </row>
    <row r="121" spans="1:130" s="224" customFormat="1" ht="26.25" customHeight="1" x14ac:dyDescent="0.2">
      <c r="A121" s="1045"/>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13200</v>
      </c>
      <c r="BR121" s="913"/>
      <c r="BS121" s="913"/>
      <c r="BT121" s="913"/>
      <c r="BU121" s="913"/>
      <c r="BV121" s="913">
        <v>12000</v>
      </c>
      <c r="BW121" s="913"/>
      <c r="BX121" s="913"/>
      <c r="BY121" s="913"/>
      <c r="BZ121" s="913"/>
      <c r="CA121" s="913">
        <v>10800</v>
      </c>
      <c r="CB121" s="913"/>
      <c r="CC121" s="913"/>
      <c r="CD121" s="913"/>
      <c r="CE121" s="913"/>
      <c r="CF121" s="907">
        <v>0.6</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501701</v>
      </c>
      <c r="DH121" s="913"/>
      <c r="DI121" s="913"/>
      <c r="DJ121" s="913"/>
      <c r="DK121" s="913"/>
      <c r="DL121" s="913">
        <v>468403</v>
      </c>
      <c r="DM121" s="913"/>
      <c r="DN121" s="913"/>
      <c r="DO121" s="913"/>
      <c r="DP121" s="913"/>
      <c r="DQ121" s="913">
        <v>437985</v>
      </c>
      <c r="DR121" s="913"/>
      <c r="DS121" s="913"/>
      <c r="DT121" s="913"/>
      <c r="DU121" s="913"/>
      <c r="DV121" s="914">
        <v>22.7</v>
      </c>
      <c r="DW121" s="914"/>
      <c r="DX121" s="914"/>
      <c r="DY121" s="914"/>
      <c r="DZ121" s="915"/>
    </row>
    <row r="122" spans="1:130" s="224" customFormat="1" ht="26.25" customHeight="1" x14ac:dyDescent="0.2">
      <c r="A122" s="1045"/>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4225552</v>
      </c>
      <c r="BR122" s="987"/>
      <c r="BS122" s="987"/>
      <c r="BT122" s="987"/>
      <c r="BU122" s="987"/>
      <c r="BV122" s="987">
        <v>4050076</v>
      </c>
      <c r="BW122" s="987"/>
      <c r="BX122" s="987"/>
      <c r="BY122" s="987"/>
      <c r="BZ122" s="987"/>
      <c r="CA122" s="987">
        <v>4444601</v>
      </c>
      <c r="CB122" s="987"/>
      <c r="CC122" s="987"/>
      <c r="CD122" s="987"/>
      <c r="CE122" s="987"/>
      <c r="CF122" s="1004">
        <v>230.8</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39688</v>
      </c>
      <c r="DH122" s="913"/>
      <c r="DI122" s="913"/>
      <c r="DJ122" s="913"/>
      <c r="DK122" s="913"/>
      <c r="DL122" s="913">
        <v>48379</v>
      </c>
      <c r="DM122" s="913"/>
      <c r="DN122" s="913"/>
      <c r="DO122" s="913"/>
      <c r="DP122" s="913"/>
      <c r="DQ122" s="913">
        <v>46486</v>
      </c>
      <c r="DR122" s="913"/>
      <c r="DS122" s="913"/>
      <c r="DT122" s="913"/>
      <c r="DU122" s="913"/>
      <c r="DV122" s="914">
        <v>2.4</v>
      </c>
      <c r="DW122" s="914"/>
      <c r="DX122" s="914"/>
      <c r="DY122" s="914"/>
      <c r="DZ122" s="915"/>
    </row>
    <row r="123" spans="1:130" s="224" customFormat="1" ht="26.25" customHeight="1" x14ac:dyDescent="0.2">
      <c r="A123" s="1045"/>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1306</v>
      </c>
      <c r="AB123" s="946"/>
      <c r="AC123" s="946"/>
      <c r="AD123" s="946"/>
      <c r="AE123" s="947"/>
      <c r="AF123" s="948">
        <v>1288</v>
      </c>
      <c r="AG123" s="946"/>
      <c r="AH123" s="946"/>
      <c r="AI123" s="946"/>
      <c r="AJ123" s="947"/>
      <c r="AK123" s="948">
        <v>1269</v>
      </c>
      <c r="AL123" s="946"/>
      <c r="AM123" s="946"/>
      <c r="AN123" s="946"/>
      <c r="AO123" s="947"/>
      <c r="AP123" s="949">
        <v>0.1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1">
        <v>7928645</v>
      </c>
      <c r="BR123" s="1018"/>
      <c r="BS123" s="1018"/>
      <c r="BT123" s="1018"/>
      <c r="BU123" s="1018"/>
      <c r="BV123" s="1018">
        <v>7953311</v>
      </c>
      <c r="BW123" s="1018"/>
      <c r="BX123" s="1018"/>
      <c r="BY123" s="1018"/>
      <c r="BZ123" s="1018"/>
      <c r="CA123" s="1018">
        <v>8340901</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5"/>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5"/>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5"/>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6"/>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1200</v>
      </c>
      <c r="AB128" s="1034"/>
      <c r="AC128" s="1034"/>
      <c r="AD128" s="1034"/>
      <c r="AE128" s="1035"/>
      <c r="AF128" s="1036">
        <v>1200</v>
      </c>
      <c r="AG128" s="1034"/>
      <c r="AH128" s="1034"/>
      <c r="AI128" s="1034"/>
      <c r="AJ128" s="1035"/>
      <c r="AK128" s="1036">
        <v>1200</v>
      </c>
      <c r="AL128" s="1034"/>
      <c r="AM128" s="1034"/>
      <c r="AN128" s="1034"/>
      <c r="AO128" s="1035"/>
      <c r="AP128" s="1037"/>
      <c r="AQ128" s="1038"/>
      <c r="AR128" s="1038"/>
      <c r="AS128" s="1038"/>
      <c r="AT128" s="1039"/>
      <c r="AU128" s="226"/>
      <c r="AV128" s="226"/>
      <c r="AW128" s="226"/>
      <c r="AX128" s="883" t="s">
        <v>464</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465</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2466832</v>
      </c>
      <c r="AB129" s="946"/>
      <c r="AC129" s="946"/>
      <c r="AD129" s="946"/>
      <c r="AE129" s="947"/>
      <c r="AF129" s="948">
        <v>2412028</v>
      </c>
      <c r="AG129" s="946"/>
      <c r="AH129" s="946"/>
      <c r="AI129" s="946"/>
      <c r="AJ129" s="947"/>
      <c r="AK129" s="948">
        <v>2391012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457256</v>
      </c>
      <c r="AB130" s="946"/>
      <c r="AC130" s="946"/>
      <c r="AD130" s="946"/>
      <c r="AE130" s="947"/>
      <c r="AF130" s="948">
        <v>472784</v>
      </c>
      <c r="AG130" s="946"/>
      <c r="AH130" s="946"/>
      <c r="AI130" s="946"/>
      <c r="AJ130" s="947"/>
      <c r="AK130" s="948">
        <v>465270</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10</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2009576</v>
      </c>
      <c r="AB131" s="973"/>
      <c r="AC131" s="973"/>
      <c r="AD131" s="973"/>
      <c r="AE131" s="974"/>
      <c r="AF131" s="972">
        <v>1939244</v>
      </c>
      <c r="AG131" s="973"/>
      <c r="AH131" s="973"/>
      <c r="AI131" s="973"/>
      <c r="AJ131" s="974"/>
      <c r="AK131" s="972">
        <v>1925742</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8.4110279979999998</v>
      </c>
      <c r="AB132" s="1084"/>
      <c r="AC132" s="1084"/>
      <c r="AD132" s="1084"/>
      <c r="AE132" s="1085"/>
      <c r="AF132" s="1086">
        <v>10.304221650000001</v>
      </c>
      <c r="AG132" s="1084"/>
      <c r="AH132" s="1084"/>
      <c r="AI132" s="1084"/>
      <c r="AJ132" s="1085"/>
      <c r="AK132" s="1086">
        <v>11.447172050000001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8</v>
      </c>
      <c r="AB133" s="1067"/>
      <c r="AC133" s="1067"/>
      <c r="AD133" s="1067"/>
      <c r="AE133" s="1068"/>
      <c r="AF133" s="1066">
        <v>8.9</v>
      </c>
      <c r="AG133" s="1067"/>
      <c r="AH133" s="1067"/>
      <c r="AI133" s="1067"/>
      <c r="AJ133" s="1068"/>
      <c r="AK133" s="1066">
        <v>10</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D0iCiyAn7xRs9/8xl62A8DqgvwExi1oNZKfKFLK6WQHAfuDKIwVS+LGOxuPCK8ESQPk5g2DEcTB/5NuoQ971A==" saltValue="k8cy7t5jQfMURr3QuVcV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RYM2JUFiaWDBdKCMC2+cwtwskoe6UiLpNIBfwPTccuU78QB+7aNWeBtrCTdjvLGfhNl+XTUbJx2y979npF+wQ==" saltValue="0hZX0+k2j1k552RuI5fj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2DYdFJp/GewIWjSlY4tlnjjnkY8g1PnR45wMShRl8RcHJvrTAkREBbjHoiBjQnE6roRbpPUnOaj6pF2tcoW2w==" saltValue="64vP37qg3MnXJLTvFbP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857160</v>
      </c>
      <c r="AP9" s="274">
        <v>302883</v>
      </c>
      <c r="AQ9" s="275">
        <v>243450</v>
      </c>
      <c r="AR9" s="276">
        <v>24.4</v>
      </c>
    </row>
    <row r="10" spans="1:46" ht="13.5" customHeight="1" x14ac:dyDescent="0.2">
      <c r="A10" s="259"/>
      <c r="AK10" s="1103" t="s">
        <v>485</v>
      </c>
      <c r="AL10" s="1104"/>
      <c r="AM10" s="1104"/>
      <c r="AN10" s="1105"/>
      <c r="AO10" s="277">
        <v>48840</v>
      </c>
      <c r="AP10" s="277">
        <v>17258</v>
      </c>
      <c r="AQ10" s="278">
        <v>36828</v>
      </c>
      <c r="AR10" s="279">
        <v>-53.1</v>
      </c>
    </row>
    <row r="11" spans="1:46" ht="13.5" customHeight="1" x14ac:dyDescent="0.2">
      <c r="A11" s="259"/>
      <c r="AK11" s="1103" t="s">
        <v>486</v>
      </c>
      <c r="AL11" s="1104"/>
      <c r="AM11" s="1104"/>
      <c r="AN11" s="1105"/>
      <c r="AO11" s="277" t="s">
        <v>487</v>
      </c>
      <c r="AP11" s="277" t="s">
        <v>487</v>
      </c>
      <c r="AQ11" s="278">
        <v>2575</v>
      </c>
      <c r="AR11" s="279" t="s">
        <v>487</v>
      </c>
    </row>
    <row r="12" spans="1:46" ht="13.5" customHeight="1" x14ac:dyDescent="0.2">
      <c r="A12" s="259"/>
      <c r="AK12" s="1103" t="s">
        <v>488</v>
      </c>
      <c r="AL12" s="1104"/>
      <c r="AM12" s="1104"/>
      <c r="AN12" s="1105"/>
      <c r="AO12" s="277" t="s">
        <v>487</v>
      </c>
      <c r="AP12" s="277" t="s">
        <v>487</v>
      </c>
      <c r="AQ12" s="278" t="s">
        <v>487</v>
      </c>
      <c r="AR12" s="279" t="s">
        <v>487</v>
      </c>
    </row>
    <row r="13" spans="1:46" ht="13.5" customHeight="1" x14ac:dyDescent="0.2">
      <c r="A13" s="259"/>
      <c r="AK13" s="1103" t="s">
        <v>489</v>
      </c>
      <c r="AL13" s="1104"/>
      <c r="AM13" s="1104"/>
      <c r="AN13" s="1105"/>
      <c r="AO13" s="277">
        <v>33301</v>
      </c>
      <c r="AP13" s="277">
        <v>11767</v>
      </c>
      <c r="AQ13" s="278">
        <v>11862</v>
      </c>
      <c r="AR13" s="279">
        <v>-0.8</v>
      </c>
    </row>
    <row r="14" spans="1:46" ht="13.5" customHeight="1" x14ac:dyDescent="0.2">
      <c r="A14" s="259"/>
      <c r="AK14" s="1103" t="s">
        <v>490</v>
      </c>
      <c r="AL14" s="1104"/>
      <c r="AM14" s="1104"/>
      <c r="AN14" s="1105"/>
      <c r="AO14" s="277">
        <v>17463</v>
      </c>
      <c r="AP14" s="277">
        <v>6171</v>
      </c>
      <c r="AQ14" s="278">
        <v>4647</v>
      </c>
      <c r="AR14" s="279">
        <v>32.799999999999997</v>
      </c>
    </row>
    <row r="15" spans="1:46" ht="13.5" customHeight="1" x14ac:dyDescent="0.2">
      <c r="A15" s="259"/>
      <c r="AK15" s="1106" t="s">
        <v>491</v>
      </c>
      <c r="AL15" s="1107"/>
      <c r="AM15" s="1107"/>
      <c r="AN15" s="1108"/>
      <c r="AO15" s="277">
        <v>-49644</v>
      </c>
      <c r="AP15" s="277">
        <v>-17542</v>
      </c>
      <c r="AQ15" s="278">
        <v>-13358</v>
      </c>
      <c r="AR15" s="279">
        <v>31.3</v>
      </c>
    </row>
    <row r="16" spans="1:46" ht="13.2" x14ac:dyDescent="0.2">
      <c r="A16" s="259"/>
      <c r="AK16" s="1106" t="s">
        <v>177</v>
      </c>
      <c r="AL16" s="1107"/>
      <c r="AM16" s="1107"/>
      <c r="AN16" s="1108"/>
      <c r="AO16" s="277">
        <v>907120</v>
      </c>
      <c r="AP16" s="277">
        <v>320537</v>
      </c>
      <c r="AQ16" s="278">
        <v>286004</v>
      </c>
      <c r="AR16" s="279">
        <v>12.1</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28.98</v>
      </c>
      <c r="AP21" s="290">
        <v>24.25</v>
      </c>
      <c r="AQ21" s="291">
        <v>4.7300000000000004</v>
      </c>
      <c r="AS21" s="292"/>
      <c r="AT21" s="288"/>
    </row>
    <row r="22" spans="1:46" s="260" customFormat="1" ht="13.2" x14ac:dyDescent="0.2">
      <c r="A22" s="288"/>
      <c r="AK22" s="1109" t="s">
        <v>497</v>
      </c>
      <c r="AL22" s="1110"/>
      <c r="AM22" s="1110"/>
      <c r="AN22" s="1111"/>
      <c r="AO22" s="293">
        <v>99.6</v>
      </c>
      <c r="AP22" s="294">
        <v>95.4</v>
      </c>
      <c r="AQ22" s="295">
        <v>4.2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561296</v>
      </c>
      <c r="AP32" s="303">
        <v>198338</v>
      </c>
      <c r="AQ32" s="304">
        <v>167387</v>
      </c>
      <c r="AR32" s="305">
        <v>18.5</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v>5</v>
      </c>
      <c r="AR34" s="305" t="s">
        <v>487</v>
      </c>
    </row>
    <row r="35" spans="1:46" ht="27" customHeight="1" x14ac:dyDescent="0.2">
      <c r="A35" s="259"/>
      <c r="AK35" s="1117" t="s">
        <v>504</v>
      </c>
      <c r="AL35" s="1118"/>
      <c r="AM35" s="1118"/>
      <c r="AN35" s="1119"/>
      <c r="AO35" s="303">
        <v>119669</v>
      </c>
      <c r="AP35" s="303">
        <v>42286</v>
      </c>
      <c r="AQ35" s="304">
        <v>34589</v>
      </c>
      <c r="AR35" s="305">
        <v>22.3</v>
      </c>
    </row>
    <row r="36" spans="1:46" ht="27" customHeight="1" x14ac:dyDescent="0.2">
      <c r="A36" s="259"/>
      <c r="AK36" s="1117" t="s">
        <v>505</v>
      </c>
      <c r="AL36" s="1118"/>
      <c r="AM36" s="1118"/>
      <c r="AN36" s="1119"/>
      <c r="AO36" s="303">
        <v>4679</v>
      </c>
      <c r="AP36" s="303">
        <v>1653</v>
      </c>
      <c r="AQ36" s="304">
        <v>2508</v>
      </c>
      <c r="AR36" s="305">
        <v>-34.1</v>
      </c>
    </row>
    <row r="37" spans="1:46" ht="13.5" customHeight="1" x14ac:dyDescent="0.2">
      <c r="A37" s="259"/>
      <c r="AK37" s="1117" t="s">
        <v>506</v>
      </c>
      <c r="AL37" s="1118"/>
      <c r="AM37" s="1118"/>
      <c r="AN37" s="1119"/>
      <c r="AO37" s="303">
        <v>1269</v>
      </c>
      <c r="AP37" s="303">
        <v>448</v>
      </c>
      <c r="AQ37" s="304">
        <v>1525</v>
      </c>
      <c r="AR37" s="305">
        <v>-70.599999999999994</v>
      </c>
    </row>
    <row r="38" spans="1:46" ht="27" customHeight="1" x14ac:dyDescent="0.2">
      <c r="A38" s="259"/>
      <c r="AK38" s="1120" t="s">
        <v>507</v>
      </c>
      <c r="AL38" s="1121"/>
      <c r="AM38" s="1121"/>
      <c r="AN38" s="1122"/>
      <c r="AO38" s="306" t="s">
        <v>487</v>
      </c>
      <c r="AP38" s="306" t="s">
        <v>487</v>
      </c>
      <c r="AQ38" s="307">
        <v>44</v>
      </c>
      <c r="AR38" s="295" t="s">
        <v>487</v>
      </c>
      <c r="AS38" s="302"/>
    </row>
    <row r="39" spans="1:46" ht="13.2" x14ac:dyDescent="0.2">
      <c r="A39" s="259"/>
      <c r="AK39" s="1120" t="s">
        <v>508</v>
      </c>
      <c r="AL39" s="1121"/>
      <c r="AM39" s="1121"/>
      <c r="AN39" s="1122"/>
      <c r="AO39" s="303">
        <v>-1200</v>
      </c>
      <c r="AP39" s="303">
        <v>-424</v>
      </c>
      <c r="AQ39" s="304">
        <v>-7489</v>
      </c>
      <c r="AR39" s="305">
        <v>-94.3</v>
      </c>
      <c r="AS39" s="302"/>
    </row>
    <row r="40" spans="1:46" ht="27" customHeight="1" x14ac:dyDescent="0.2">
      <c r="A40" s="259"/>
      <c r="AK40" s="1117" t="s">
        <v>509</v>
      </c>
      <c r="AL40" s="1118"/>
      <c r="AM40" s="1118"/>
      <c r="AN40" s="1119"/>
      <c r="AO40" s="303">
        <v>-465270</v>
      </c>
      <c r="AP40" s="303">
        <v>-164406</v>
      </c>
      <c r="AQ40" s="304">
        <v>-138932</v>
      </c>
      <c r="AR40" s="305">
        <v>18.3</v>
      </c>
      <c r="AS40" s="302"/>
    </row>
    <row r="41" spans="1:46" ht="13.2" x14ac:dyDescent="0.2">
      <c r="A41" s="259"/>
      <c r="AK41" s="1123" t="s">
        <v>287</v>
      </c>
      <c r="AL41" s="1124"/>
      <c r="AM41" s="1124"/>
      <c r="AN41" s="1125"/>
      <c r="AO41" s="303">
        <v>220443</v>
      </c>
      <c r="AP41" s="303">
        <v>77895</v>
      </c>
      <c r="AQ41" s="304">
        <v>59636</v>
      </c>
      <c r="AR41" s="305">
        <v>30.6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661298</v>
      </c>
      <c r="AN51" s="325">
        <v>208611</v>
      </c>
      <c r="AO51" s="326">
        <v>29.3</v>
      </c>
      <c r="AP51" s="327">
        <v>268375</v>
      </c>
      <c r="AQ51" s="328">
        <v>-1.2</v>
      </c>
      <c r="AR51" s="329">
        <v>30.5</v>
      </c>
    </row>
    <row r="52" spans="1:44" ht="13.2" x14ac:dyDescent="0.2">
      <c r="A52" s="259"/>
      <c r="AK52" s="330"/>
      <c r="AL52" s="331" t="s">
        <v>519</v>
      </c>
      <c r="AM52" s="332">
        <v>430292</v>
      </c>
      <c r="AN52" s="333">
        <v>135739</v>
      </c>
      <c r="AO52" s="334">
        <v>28</v>
      </c>
      <c r="AP52" s="335">
        <v>119602</v>
      </c>
      <c r="AQ52" s="336">
        <v>1.5</v>
      </c>
      <c r="AR52" s="337">
        <v>26.5</v>
      </c>
    </row>
    <row r="53" spans="1:44" ht="13.2" x14ac:dyDescent="0.2">
      <c r="A53" s="259"/>
      <c r="AK53" s="315" t="s">
        <v>520</v>
      </c>
      <c r="AL53" s="316"/>
      <c r="AM53" s="324">
        <v>543651</v>
      </c>
      <c r="AN53" s="325">
        <v>174976</v>
      </c>
      <c r="AO53" s="326">
        <v>-16.100000000000001</v>
      </c>
      <c r="AP53" s="327">
        <v>301035</v>
      </c>
      <c r="AQ53" s="328">
        <v>12.2</v>
      </c>
      <c r="AR53" s="329">
        <v>-28.3</v>
      </c>
    </row>
    <row r="54" spans="1:44" ht="13.2" x14ac:dyDescent="0.2">
      <c r="A54" s="259"/>
      <c r="AK54" s="330"/>
      <c r="AL54" s="331" t="s">
        <v>519</v>
      </c>
      <c r="AM54" s="332">
        <v>236665</v>
      </c>
      <c r="AN54" s="333">
        <v>76172</v>
      </c>
      <c r="AO54" s="334">
        <v>-43.9</v>
      </c>
      <c r="AP54" s="335">
        <v>154376</v>
      </c>
      <c r="AQ54" s="336">
        <v>29.1</v>
      </c>
      <c r="AR54" s="337">
        <v>-73</v>
      </c>
    </row>
    <row r="55" spans="1:44" ht="13.2" x14ac:dyDescent="0.2">
      <c r="A55" s="259"/>
      <c r="AK55" s="315" t="s">
        <v>521</v>
      </c>
      <c r="AL55" s="316"/>
      <c r="AM55" s="324">
        <v>747875</v>
      </c>
      <c r="AN55" s="325">
        <v>246823</v>
      </c>
      <c r="AO55" s="326">
        <v>41.1</v>
      </c>
      <c r="AP55" s="327">
        <v>277467</v>
      </c>
      <c r="AQ55" s="328">
        <v>-7.8</v>
      </c>
      <c r="AR55" s="329">
        <v>48.9</v>
      </c>
    </row>
    <row r="56" spans="1:44" ht="13.2" x14ac:dyDescent="0.2">
      <c r="A56" s="259"/>
      <c r="AK56" s="330"/>
      <c r="AL56" s="331" t="s">
        <v>519</v>
      </c>
      <c r="AM56" s="332">
        <v>303363</v>
      </c>
      <c r="AN56" s="333">
        <v>100120</v>
      </c>
      <c r="AO56" s="334">
        <v>31.4</v>
      </c>
      <c r="AP56" s="335">
        <v>128378</v>
      </c>
      <c r="AQ56" s="336">
        <v>-16.8</v>
      </c>
      <c r="AR56" s="337">
        <v>48.2</v>
      </c>
    </row>
    <row r="57" spans="1:44" ht="13.2" x14ac:dyDescent="0.2">
      <c r="A57" s="259"/>
      <c r="AK57" s="315" t="s">
        <v>522</v>
      </c>
      <c r="AL57" s="316"/>
      <c r="AM57" s="324">
        <v>478950</v>
      </c>
      <c r="AN57" s="325">
        <v>162964</v>
      </c>
      <c r="AO57" s="326">
        <v>-34</v>
      </c>
      <c r="AP57" s="327">
        <v>282256</v>
      </c>
      <c r="AQ57" s="328">
        <v>1.7</v>
      </c>
      <c r="AR57" s="329">
        <v>-35.700000000000003</v>
      </c>
    </row>
    <row r="58" spans="1:44" ht="13.2" x14ac:dyDescent="0.2">
      <c r="A58" s="259"/>
      <c r="AK58" s="330"/>
      <c r="AL58" s="331" t="s">
        <v>519</v>
      </c>
      <c r="AM58" s="332">
        <v>319721</v>
      </c>
      <c r="AN58" s="333">
        <v>108786</v>
      </c>
      <c r="AO58" s="334">
        <v>8.6999999999999993</v>
      </c>
      <c r="AP58" s="335">
        <v>145453</v>
      </c>
      <c r="AQ58" s="336">
        <v>13.3</v>
      </c>
      <c r="AR58" s="337">
        <v>-4.5999999999999996</v>
      </c>
    </row>
    <row r="59" spans="1:44" ht="13.2" x14ac:dyDescent="0.2">
      <c r="A59" s="259"/>
      <c r="AK59" s="315" t="s">
        <v>523</v>
      </c>
      <c r="AL59" s="316"/>
      <c r="AM59" s="324">
        <v>612105</v>
      </c>
      <c r="AN59" s="325">
        <v>216292</v>
      </c>
      <c r="AO59" s="326">
        <v>32.700000000000003</v>
      </c>
      <c r="AP59" s="327">
        <v>295341</v>
      </c>
      <c r="AQ59" s="328">
        <v>4.5999999999999996</v>
      </c>
      <c r="AR59" s="329">
        <v>28.1</v>
      </c>
    </row>
    <row r="60" spans="1:44" ht="13.2" x14ac:dyDescent="0.2">
      <c r="A60" s="259"/>
      <c r="AK60" s="330"/>
      <c r="AL60" s="331" t="s">
        <v>519</v>
      </c>
      <c r="AM60" s="332">
        <v>463456</v>
      </c>
      <c r="AN60" s="333">
        <v>163765</v>
      </c>
      <c r="AO60" s="334">
        <v>50.5</v>
      </c>
      <c r="AP60" s="335">
        <v>137402</v>
      </c>
      <c r="AQ60" s="336">
        <v>-5.5</v>
      </c>
      <c r="AR60" s="337">
        <v>56</v>
      </c>
    </row>
    <row r="61" spans="1:44" ht="13.2" x14ac:dyDescent="0.2">
      <c r="A61" s="259"/>
      <c r="AK61" s="315" t="s">
        <v>524</v>
      </c>
      <c r="AL61" s="338"/>
      <c r="AM61" s="324">
        <v>608776</v>
      </c>
      <c r="AN61" s="325">
        <v>201933</v>
      </c>
      <c r="AO61" s="326">
        <v>10.6</v>
      </c>
      <c r="AP61" s="327">
        <v>284895</v>
      </c>
      <c r="AQ61" s="339">
        <v>1.9</v>
      </c>
      <c r="AR61" s="329">
        <v>8.6999999999999993</v>
      </c>
    </row>
    <row r="62" spans="1:44" ht="13.2" x14ac:dyDescent="0.2">
      <c r="A62" s="259"/>
      <c r="AK62" s="330"/>
      <c r="AL62" s="331" t="s">
        <v>519</v>
      </c>
      <c r="AM62" s="332">
        <v>350699</v>
      </c>
      <c r="AN62" s="333">
        <v>116916</v>
      </c>
      <c r="AO62" s="334">
        <v>14.9</v>
      </c>
      <c r="AP62" s="335">
        <v>137042</v>
      </c>
      <c r="AQ62" s="336">
        <v>4.3</v>
      </c>
      <c r="AR62" s="337">
        <v>10.6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uD42/0Qh6HVB/nXGsqHnsekPzOLCnOPLHo5xPCDxAKGyY+NF1O69Pi8dQDU+G6I4izYdMAEKAK7vMDzx22vGcw==" saltValue="0qUembOyBmFLCdM77s6x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7p96jXfleyfBln9d7IxGA9bQdcQETILtZOOUhu0dItuERl9Vro4t1nYXzHB/hQVWBxxx21cyjO3dlPqkV/v9dA==" saltValue="sVpj65v0avh4C+0uG4cl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TMC3GojdE7o28r5l54aWp2HkA9oWK+xdJOm5vHSt9E6DXYiat3L44JIdH+W4JuVWXJvBfWH5YgjNw4zJdTDsvw==" saltValue="Q9IDqi5SC4UGrlf1MIDP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36.049999999999997</v>
      </c>
      <c r="G47" s="12">
        <v>38.28</v>
      </c>
      <c r="H47" s="12">
        <v>36.92</v>
      </c>
      <c r="I47" s="12">
        <v>39.909999999999997</v>
      </c>
      <c r="J47" s="13">
        <v>41.48</v>
      </c>
    </row>
    <row r="48" spans="2:10" ht="57.75" customHeight="1" x14ac:dyDescent="0.2">
      <c r="B48" s="14"/>
      <c r="C48" s="1128" t="s">
        <v>4</v>
      </c>
      <c r="D48" s="1128"/>
      <c r="E48" s="1129"/>
      <c r="F48" s="15">
        <v>4.5599999999999996</v>
      </c>
      <c r="G48" s="16">
        <v>2.94</v>
      </c>
      <c r="H48" s="16">
        <v>4.24</v>
      </c>
      <c r="I48" s="16">
        <v>2.44</v>
      </c>
      <c r="J48" s="17">
        <v>2.71</v>
      </c>
    </row>
    <row r="49" spans="2:10" ht="57.75" customHeight="1" thickBot="1" x14ac:dyDescent="0.25">
      <c r="B49" s="18"/>
      <c r="C49" s="1130" t="s">
        <v>5</v>
      </c>
      <c r="D49" s="1130"/>
      <c r="E49" s="1131"/>
      <c r="F49" s="19">
        <v>1.39</v>
      </c>
      <c r="G49" s="20">
        <v>2.21</v>
      </c>
      <c r="H49" s="20">
        <v>3.16</v>
      </c>
      <c r="I49" s="20">
        <v>0.26</v>
      </c>
      <c r="J49" s="21">
        <v>1.46</v>
      </c>
    </row>
    <row r="50" spans="2:10" ht="13.2" x14ac:dyDescent="0.2"/>
  </sheetData>
  <sheetProtection algorithmName="SHA-512" hashValue="gT35VP004ROX1FFUFZv10O05iBqle5X3XeeJ0tjdle00d4Y8A14hxo/BR8TZyLLlIy58GlLaF23vcjFHAoSriw==" saltValue="Nd+tA/LkufyMFkjAKjGw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531</v>
      </c>
      <c r="D34" s="1136"/>
      <c r="E34" s="1137"/>
      <c r="F34" s="32">
        <v>4.42</v>
      </c>
      <c r="G34" s="33">
        <v>2.83</v>
      </c>
      <c r="H34" s="33">
        <v>4.1399999999999997</v>
      </c>
      <c r="I34" s="33">
        <v>2.33</v>
      </c>
      <c r="J34" s="34">
        <v>2.61</v>
      </c>
      <c r="K34" s="22"/>
      <c r="L34" s="22"/>
      <c r="M34" s="22"/>
      <c r="N34" s="22"/>
      <c r="O34" s="22"/>
      <c r="P34" s="22"/>
    </row>
    <row r="35" spans="1:16" ht="39" customHeight="1" x14ac:dyDescent="0.2">
      <c r="A35" s="22"/>
      <c r="B35" s="35"/>
      <c r="C35" s="1132" t="s">
        <v>532</v>
      </c>
      <c r="D35" s="1132"/>
      <c r="E35" s="1133"/>
      <c r="F35" s="36">
        <v>1.1299999999999999</v>
      </c>
      <c r="G35" s="37">
        <v>1.39</v>
      </c>
      <c r="H35" s="37">
        <v>0.62</v>
      </c>
      <c r="I35" s="37">
        <v>1.28</v>
      </c>
      <c r="J35" s="38">
        <v>0.75</v>
      </c>
      <c r="K35" s="22"/>
      <c r="L35" s="22"/>
      <c r="M35" s="22"/>
      <c r="N35" s="22"/>
      <c r="O35" s="22"/>
      <c r="P35" s="22"/>
    </row>
    <row r="36" spans="1:16" ht="39" customHeight="1" x14ac:dyDescent="0.2">
      <c r="A36" s="22"/>
      <c r="B36" s="35"/>
      <c r="C36" s="1132" t="s">
        <v>533</v>
      </c>
      <c r="D36" s="1132"/>
      <c r="E36" s="1133"/>
      <c r="F36" s="36">
        <v>0.67</v>
      </c>
      <c r="G36" s="37">
        <v>1.22</v>
      </c>
      <c r="H36" s="37">
        <v>1.1200000000000001</v>
      </c>
      <c r="I36" s="37">
        <v>0.46</v>
      </c>
      <c r="J36" s="38">
        <v>0.46</v>
      </c>
      <c r="K36" s="22"/>
      <c r="L36" s="22"/>
      <c r="M36" s="22"/>
      <c r="N36" s="22"/>
      <c r="O36" s="22"/>
      <c r="P36" s="22"/>
    </row>
    <row r="37" spans="1:16" ht="39" customHeight="1" x14ac:dyDescent="0.2">
      <c r="A37" s="22"/>
      <c r="B37" s="35"/>
      <c r="C37" s="1132" t="s">
        <v>534</v>
      </c>
      <c r="D37" s="1132"/>
      <c r="E37" s="1133"/>
      <c r="F37" s="36">
        <v>0.05</v>
      </c>
      <c r="G37" s="37">
        <v>0.05</v>
      </c>
      <c r="H37" s="37">
        <v>0.01</v>
      </c>
      <c r="I37" s="37">
        <v>0.02</v>
      </c>
      <c r="J37" s="38">
        <v>0.37</v>
      </c>
      <c r="K37" s="22"/>
      <c r="L37" s="22"/>
      <c r="M37" s="22"/>
      <c r="N37" s="22"/>
      <c r="O37" s="22"/>
      <c r="P37" s="22"/>
    </row>
    <row r="38" spans="1:16" ht="39" customHeight="1" x14ac:dyDescent="0.2">
      <c r="A38" s="22"/>
      <c r="B38" s="35"/>
      <c r="C38" s="1132" t="s">
        <v>535</v>
      </c>
      <c r="D38" s="1132"/>
      <c r="E38" s="1133"/>
      <c r="F38" s="36">
        <v>0.02</v>
      </c>
      <c r="G38" s="37">
        <v>0.03</v>
      </c>
      <c r="H38" s="37">
        <v>0.02</v>
      </c>
      <c r="I38" s="37">
        <v>0.01</v>
      </c>
      <c r="J38" s="38">
        <v>0.24</v>
      </c>
      <c r="K38" s="22"/>
      <c r="L38" s="22"/>
      <c r="M38" s="22"/>
      <c r="N38" s="22"/>
      <c r="O38" s="22"/>
      <c r="P38" s="22"/>
    </row>
    <row r="39" spans="1:16" ht="39" customHeight="1" x14ac:dyDescent="0.2">
      <c r="A39" s="22"/>
      <c r="B39" s="35"/>
      <c r="C39" s="1132" t="s">
        <v>536</v>
      </c>
      <c r="D39" s="1132"/>
      <c r="E39" s="1133"/>
      <c r="F39" s="36">
        <v>0.13</v>
      </c>
      <c r="G39" s="37">
        <v>0.1</v>
      </c>
      <c r="H39" s="37">
        <v>0.09</v>
      </c>
      <c r="I39" s="37">
        <v>0.1</v>
      </c>
      <c r="J39" s="38">
        <v>0.1</v>
      </c>
      <c r="K39" s="22"/>
      <c r="L39" s="22"/>
      <c r="M39" s="22"/>
      <c r="N39" s="22"/>
      <c r="O39" s="22"/>
      <c r="P39" s="22"/>
    </row>
    <row r="40" spans="1:16" ht="39" customHeight="1" x14ac:dyDescent="0.2">
      <c r="A40" s="22"/>
      <c r="B40" s="35"/>
      <c r="C40" s="1132" t="s">
        <v>537</v>
      </c>
      <c r="D40" s="1132"/>
      <c r="E40" s="1133"/>
      <c r="F40" s="36">
        <v>0</v>
      </c>
      <c r="G40" s="37">
        <v>0</v>
      </c>
      <c r="H40" s="37">
        <v>0</v>
      </c>
      <c r="I40" s="37">
        <v>0.01</v>
      </c>
      <c r="J40" s="38">
        <v>0.01</v>
      </c>
      <c r="K40" s="22"/>
      <c r="L40" s="22"/>
      <c r="M40" s="22"/>
      <c r="N40" s="22"/>
      <c r="O40" s="22"/>
      <c r="P40" s="22"/>
    </row>
    <row r="41" spans="1:16" ht="39" customHeight="1" x14ac:dyDescent="0.2">
      <c r="A41" s="22"/>
      <c r="B41" s="35"/>
      <c r="C41" s="1132" t="s">
        <v>538</v>
      </c>
      <c r="D41" s="1132"/>
      <c r="E41" s="1133"/>
      <c r="F41" s="36">
        <v>0.01</v>
      </c>
      <c r="G41" s="37">
        <v>0.01</v>
      </c>
      <c r="H41" s="37">
        <v>0.01</v>
      </c>
      <c r="I41" s="37">
        <v>0.01</v>
      </c>
      <c r="J41" s="38">
        <v>0</v>
      </c>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1.81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MRF1F92xBJ/ZU/nTEfnL09IgD6oclddG0ynhaYbridCjtn5gjS7uU0d0t76HjwgqR4Ytny9n3dWv8iPMi1Hrg==" saltValue="o5QNb/Pe4EI0/hBqT0r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440</v>
      </c>
      <c r="L45" s="58">
        <v>473</v>
      </c>
      <c r="M45" s="58">
        <v>514</v>
      </c>
      <c r="N45" s="58">
        <v>557</v>
      </c>
      <c r="O45" s="59">
        <v>561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120</v>
      </c>
      <c r="L48" s="62">
        <v>120</v>
      </c>
      <c r="M48" s="62">
        <v>109</v>
      </c>
      <c r="N48" s="62">
        <v>111</v>
      </c>
      <c r="O48" s="63">
        <v>120</v>
      </c>
      <c r="P48" s="46"/>
      <c r="Q48" s="46"/>
      <c r="R48" s="46"/>
      <c r="S48" s="46"/>
      <c r="T48" s="46"/>
      <c r="U48" s="46"/>
    </row>
    <row r="49" spans="1:21" ht="30.75" customHeight="1" x14ac:dyDescent="0.2">
      <c r="A49" s="46"/>
      <c r="B49" s="1140"/>
      <c r="C49" s="1141"/>
      <c r="D49" s="60"/>
      <c r="E49" s="1146" t="s">
        <v>14</v>
      </c>
      <c r="F49" s="1146"/>
      <c r="G49" s="1146"/>
      <c r="H49" s="1146"/>
      <c r="I49" s="1146"/>
      <c r="J49" s="1147"/>
      <c r="K49" s="61">
        <v>24</v>
      </c>
      <c r="L49" s="62">
        <v>15</v>
      </c>
      <c r="M49" s="62">
        <v>4</v>
      </c>
      <c r="N49" s="62">
        <v>5</v>
      </c>
      <c r="O49" s="63">
        <v>5</v>
      </c>
      <c r="P49" s="46"/>
      <c r="Q49" s="46"/>
      <c r="R49" s="46"/>
      <c r="S49" s="46"/>
      <c r="T49" s="46"/>
      <c r="U49" s="46"/>
    </row>
    <row r="50" spans="1:21" ht="30.75" customHeight="1" x14ac:dyDescent="0.2">
      <c r="A50" s="46"/>
      <c r="B50" s="1140"/>
      <c r="C50" s="1141"/>
      <c r="D50" s="60"/>
      <c r="E50" s="1146" t="s">
        <v>15</v>
      </c>
      <c r="F50" s="1146"/>
      <c r="G50" s="1146"/>
      <c r="H50" s="1146"/>
      <c r="I50" s="1146"/>
      <c r="J50" s="1147"/>
      <c r="K50" s="61">
        <v>1</v>
      </c>
      <c r="L50" s="62">
        <v>1</v>
      </c>
      <c r="M50" s="62">
        <v>1</v>
      </c>
      <c r="N50" s="62">
        <v>1</v>
      </c>
      <c r="O50" s="63">
        <v>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454</v>
      </c>
      <c r="L52" s="62">
        <v>463</v>
      </c>
      <c r="M52" s="62">
        <v>459</v>
      </c>
      <c r="N52" s="62">
        <v>474</v>
      </c>
      <c r="O52" s="63">
        <v>466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131</v>
      </c>
      <c r="L53" s="67">
        <v>146</v>
      </c>
      <c r="M53" s="67">
        <v>169</v>
      </c>
      <c r="N53" s="67">
        <v>200</v>
      </c>
      <c r="O53" s="68">
        <v>221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487</v>
      </c>
      <c r="L58" s="82" t="s">
        <v>487</v>
      </c>
      <c r="M58" s="82" t="s">
        <v>487</v>
      </c>
      <c r="N58" s="82" t="s">
        <v>487</v>
      </c>
      <c r="O58" s="83" t="s">
        <v>487</v>
      </c>
    </row>
    <row r="59" spans="1:21" ht="31.5" customHeight="1" x14ac:dyDescent="0.2">
      <c r="B59" s="1156"/>
      <c r="C59" s="1157"/>
      <c r="D59" s="1163" t="s">
        <v>26</v>
      </c>
      <c r="E59" s="1164"/>
      <c r="F59" s="1164"/>
      <c r="G59" s="1164"/>
      <c r="H59" s="1164"/>
      <c r="I59" s="1164"/>
      <c r="J59" s="1165"/>
      <c r="K59" s="84" t="s">
        <v>487</v>
      </c>
      <c r="L59" s="85" t="s">
        <v>487</v>
      </c>
      <c r="M59" s="85" t="s">
        <v>487</v>
      </c>
      <c r="N59" s="85" t="s">
        <v>487</v>
      </c>
      <c r="O59" s="86" t="s">
        <v>487</v>
      </c>
    </row>
    <row r="60" spans="1:21" ht="31.5" customHeight="1" thickBot="1" x14ac:dyDescent="0.25">
      <c r="B60" s="1158"/>
      <c r="C60" s="1159"/>
      <c r="D60" s="1166" t="s">
        <v>27</v>
      </c>
      <c r="E60" s="1167"/>
      <c r="F60" s="1167"/>
      <c r="G60" s="1167"/>
      <c r="H60" s="1167"/>
      <c r="I60" s="1167"/>
      <c r="J60" s="1168"/>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BY5A5q4wWiEMHMGQ08axyTynK9RTAp1JpyltK6b1iIP1eJ8wT/EZv+m3itwCkcuWHMDMx3z3sMAYB8GwmsENw==" saltValue="SdrLrXDTt9gWg/6+pwur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4619</v>
      </c>
      <c r="J41" s="343">
        <v>4533</v>
      </c>
      <c r="K41" s="343">
        <v>4553</v>
      </c>
      <c r="L41" s="343">
        <v>4354</v>
      </c>
      <c r="M41" s="344">
        <v>4217</v>
      </c>
    </row>
    <row r="42" spans="2:13" ht="27.75" customHeight="1" x14ac:dyDescent="0.2">
      <c r="B42" s="1171"/>
      <c r="C42" s="1172"/>
      <c r="D42" s="104"/>
      <c r="E42" s="1177" t="s">
        <v>32</v>
      </c>
      <c r="F42" s="1177"/>
      <c r="G42" s="1177"/>
      <c r="H42" s="1178"/>
      <c r="I42" s="345">
        <v>5</v>
      </c>
      <c r="J42" s="346">
        <v>4</v>
      </c>
      <c r="K42" s="346">
        <v>3</v>
      </c>
      <c r="L42" s="346">
        <v>1</v>
      </c>
      <c r="M42" s="347" t="s">
        <v>487</v>
      </c>
    </row>
    <row r="43" spans="2:13" ht="27.75" customHeight="1" x14ac:dyDescent="0.2">
      <c r="B43" s="1171"/>
      <c r="C43" s="1172"/>
      <c r="D43" s="104"/>
      <c r="E43" s="1177" t="s">
        <v>33</v>
      </c>
      <c r="F43" s="1177"/>
      <c r="G43" s="1177"/>
      <c r="H43" s="1178"/>
      <c r="I43" s="345">
        <v>1243</v>
      </c>
      <c r="J43" s="346">
        <v>1223</v>
      </c>
      <c r="K43" s="346">
        <v>1132</v>
      </c>
      <c r="L43" s="346">
        <v>1069</v>
      </c>
      <c r="M43" s="347">
        <v>987</v>
      </c>
    </row>
    <row r="44" spans="2:13" ht="27.75" customHeight="1" x14ac:dyDescent="0.2">
      <c r="B44" s="1171"/>
      <c r="C44" s="1172"/>
      <c r="D44" s="104"/>
      <c r="E44" s="1177" t="s">
        <v>34</v>
      </c>
      <c r="F44" s="1177"/>
      <c r="G44" s="1177"/>
      <c r="H44" s="1178"/>
      <c r="I44" s="345">
        <v>17</v>
      </c>
      <c r="J44" s="346">
        <v>3</v>
      </c>
      <c r="K44" s="346">
        <v>2</v>
      </c>
      <c r="L44" s="346" t="s">
        <v>487</v>
      </c>
      <c r="M44" s="347" t="s">
        <v>487</v>
      </c>
    </row>
    <row r="45" spans="2:13" ht="27.75" customHeight="1" x14ac:dyDescent="0.2">
      <c r="B45" s="1171"/>
      <c r="C45" s="1172"/>
      <c r="D45" s="104"/>
      <c r="E45" s="1177" t="s">
        <v>35</v>
      </c>
      <c r="F45" s="1177"/>
      <c r="G45" s="1177"/>
      <c r="H45" s="1178"/>
      <c r="I45" s="345">
        <v>152</v>
      </c>
      <c r="J45" s="346">
        <v>151</v>
      </c>
      <c r="K45" s="346">
        <v>131</v>
      </c>
      <c r="L45" s="346">
        <v>126</v>
      </c>
      <c r="M45" s="347">
        <v>183</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3316</v>
      </c>
      <c r="J50" s="346">
        <v>3385</v>
      </c>
      <c r="K50" s="346">
        <v>3690</v>
      </c>
      <c r="L50" s="346">
        <v>3891</v>
      </c>
      <c r="M50" s="347">
        <v>3886</v>
      </c>
    </row>
    <row r="51" spans="2:13" ht="27.75" customHeight="1" x14ac:dyDescent="0.2">
      <c r="B51" s="1171"/>
      <c r="C51" s="1172"/>
      <c r="D51" s="104"/>
      <c r="E51" s="1177" t="s">
        <v>42</v>
      </c>
      <c r="F51" s="1177"/>
      <c r="G51" s="1177"/>
      <c r="H51" s="1178"/>
      <c r="I51" s="345">
        <v>16</v>
      </c>
      <c r="J51" s="346">
        <v>14</v>
      </c>
      <c r="K51" s="346">
        <v>13</v>
      </c>
      <c r="L51" s="346">
        <v>12</v>
      </c>
      <c r="M51" s="347">
        <v>11</v>
      </c>
    </row>
    <row r="52" spans="2:13" ht="27.75" customHeight="1" x14ac:dyDescent="0.2">
      <c r="B52" s="1173"/>
      <c r="C52" s="1174"/>
      <c r="D52" s="104"/>
      <c r="E52" s="1177" t="s">
        <v>43</v>
      </c>
      <c r="F52" s="1177"/>
      <c r="G52" s="1177"/>
      <c r="H52" s="1178"/>
      <c r="I52" s="345">
        <v>4410</v>
      </c>
      <c r="J52" s="346">
        <v>4292</v>
      </c>
      <c r="K52" s="346">
        <v>4226</v>
      </c>
      <c r="L52" s="346">
        <v>4050</v>
      </c>
      <c r="M52" s="347">
        <v>4445</v>
      </c>
    </row>
    <row r="53" spans="2:13" ht="27.75" customHeight="1" thickBot="1" x14ac:dyDescent="0.25">
      <c r="B53" s="1184" t="s">
        <v>19</v>
      </c>
      <c r="C53" s="1185"/>
      <c r="D53" s="108"/>
      <c r="E53" s="1186" t="s">
        <v>44</v>
      </c>
      <c r="F53" s="1186"/>
      <c r="G53" s="1186"/>
      <c r="H53" s="1187"/>
      <c r="I53" s="348">
        <v>-1706</v>
      </c>
      <c r="J53" s="349">
        <v>-1778</v>
      </c>
      <c r="K53" s="349">
        <v>-2107</v>
      </c>
      <c r="L53" s="349">
        <v>-2403</v>
      </c>
      <c r="M53" s="350">
        <v>-2954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Lgln0tuqnOf2hqddRvnCX8ZeMtrUgPzBFA+NaV0DbtCyxbUgPzlJaS/AuEhXwbdaL0S4w4jYX2fDOtUa0FLoIA==" saltValue="c47u7q7HPwwXjWCTxy/2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911</v>
      </c>
      <c r="G55" s="120">
        <v>963</v>
      </c>
      <c r="H55" s="121">
        <v>992</v>
      </c>
    </row>
    <row r="56" spans="2:8" ht="52.5" customHeight="1" x14ac:dyDescent="0.2">
      <c r="B56" s="122"/>
      <c r="C56" s="1198" t="s">
        <v>47</v>
      </c>
      <c r="D56" s="1198"/>
      <c r="E56" s="1199"/>
      <c r="F56" s="123">
        <v>372</v>
      </c>
      <c r="G56" s="123">
        <v>372</v>
      </c>
      <c r="H56" s="124">
        <v>372</v>
      </c>
    </row>
    <row r="57" spans="2:8" ht="53.25" customHeight="1" x14ac:dyDescent="0.2">
      <c r="B57" s="122"/>
      <c r="C57" s="1200" t="s">
        <v>48</v>
      </c>
      <c r="D57" s="1200"/>
      <c r="E57" s="1201"/>
      <c r="F57" s="125">
        <v>2300</v>
      </c>
      <c r="G57" s="125">
        <v>2467</v>
      </c>
      <c r="H57" s="126">
        <v>2468</v>
      </c>
    </row>
    <row r="58" spans="2:8" ht="45.75" customHeight="1" x14ac:dyDescent="0.2">
      <c r="B58" s="127"/>
      <c r="C58" s="1188" t="s">
        <v>556</v>
      </c>
      <c r="D58" s="1189"/>
      <c r="E58" s="1190"/>
      <c r="F58" s="128">
        <v>1649</v>
      </c>
      <c r="G58" s="128">
        <v>1819</v>
      </c>
      <c r="H58" s="129">
        <v>1819</v>
      </c>
    </row>
    <row r="59" spans="2:8" ht="45.75" customHeight="1" x14ac:dyDescent="0.2">
      <c r="B59" s="127"/>
      <c r="C59" s="1188" t="s">
        <v>557</v>
      </c>
      <c r="D59" s="1189"/>
      <c r="E59" s="1190"/>
      <c r="F59" s="128">
        <v>145</v>
      </c>
      <c r="G59" s="128">
        <v>140</v>
      </c>
      <c r="H59" s="129">
        <v>134</v>
      </c>
    </row>
    <row r="60" spans="2:8" ht="45.75" customHeight="1" x14ac:dyDescent="0.2">
      <c r="B60" s="127"/>
      <c r="C60" s="1188" t="s">
        <v>558</v>
      </c>
      <c r="D60" s="1189"/>
      <c r="E60" s="1190"/>
      <c r="F60" s="128">
        <v>129</v>
      </c>
      <c r="G60" s="128">
        <v>129</v>
      </c>
      <c r="H60" s="129">
        <v>129</v>
      </c>
    </row>
    <row r="61" spans="2:8" ht="45.75" customHeight="1" x14ac:dyDescent="0.2">
      <c r="B61" s="127"/>
      <c r="C61" s="1188" t="s">
        <v>559</v>
      </c>
      <c r="D61" s="1189"/>
      <c r="E61" s="1190"/>
      <c r="F61" s="128">
        <v>101</v>
      </c>
      <c r="G61" s="128">
        <v>101</v>
      </c>
      <c r="H61" s="129">
        <v>102</v>
      </c>
    </row>
    <row r="62" spans="2:8" ht="45.75" customHeight="1" thickBot="1" x14ac:dyDescent="0.25">
      <c r="B62" s="130"/>
      <c r="C62" s="1191" t="s">
        <v>560</v>
      </c>
      <c r="D62" s="1192"/>
      <c r="E62" s="1193"/>
      <c r="F62" s="131">
        <v>80</v>
      </c>
      <c r="G62" s="131">
        <v>80</v>
      </c>
      <c r="H62" s="132">
        <v>80</v>
      </c>
    </row>
    <row r="63" spans="2:8" ht="52.5" customHeight="1" thickBot="1" x14ac:dyDescent="0.25">
      <c r="B63" s="133"/>
      <c r="C63" s="1194" t="s">
        <v>49</v>
      </c>
      <c r="D63" s="1194"/>
      <c r="E63" s="1195"/>
      <c r="F63" s="134">
        <v>3583</v>
      </c>
      <c r="G63" s="134">
        <v>3802</v>
      </c>
      <c r="H63" s="135">
        <v>3832</v>
      </c>
    </row>
    <row r="64" spans="2:8" ht="13.2" x14ac:dyDescent="0.2"/>
  </sheetData>
  <sheetProtection algorithmName="SHA-512" hashValue="eTnh5Fgv+TjQ/RDKWRF7o9PZB/2EoHuGz17LL3fUI8993LedbqNsWFhCCBGxdVEdre8ZOUMYYeNyYlWx5PuqVg==" saltValue="upaCicyCEk2iF9K7Yx8T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208611</v>
      </c>
      <c r="E3" s="154"/>
      <c r="F3" s="155">
        <v>268375</v>
      </c>
      <c r="G3" s="156"/>
      <c r="H3" s="157"/>
    </row>
    <row r="4" spans="1:8" x14ac:dyDescent="0.2">
      <c r="A4" s="158"/>
      <c r="B4" s="159"/>
      <c r="C4" s="160"/>
      <c r="D4" s="161">
        <v>135739</v>
      </c>
      <c r="E4" s="162"/>
      <c r="F4" s="163">
        <v>119602</v>
      </c>
      <c r="G4" s="164"/>
      <c r="H4" s="165"/>
    </row>
    <row r="5" spans="1:8" x14ac:dyDescent="0.2">
      <c r="A5" s="146" t="s">
        <v>520</v>
      </c>
      <c r="B5" s="151"/>
      <c r="C5" s="152"/>
      <c r="D5" s="153">
        <v>174976</v>
      </c>
      <c r="E5" s="154"/>
      <c r="F5" s="155">
        <v>301035</v>
      </c>
      <c r="G5" s="156"/>
      <c r="H5" s="157"/>
    </row>
    <row r="6" spans="1:8" x14ac:dyDescent="0.2">
      <c r="A6" s="158"/>
      <c r="B6" s="159"/>
      <c r="C6" s="160"/>
      <c r="D6" s="161">
        <v>76172</v>
      </c>
      <c r="E6" s="162"/>
      <c r="F6" s="163">
        <v>154376</v>
      </c>
      <c r="G6" s="164"/>
      <c r="H6" s="165"/>
    </row>
    <row r="7" spans="1:8" x14ac:dyDescent="0.2">
      <c r="A7" s="146" t="s">
        <v>521</v>
      </c>
      <c r="B7" s="151"/>
      <c r="C7" s="152"/>
      <c r="D7" s="153">
        <v>246823</v>
      </c>
      <c r="E7" s="154"/>
      <c r="F7" s="155">
        <v>277467</v>
      </c>
      <c r="G7" s="156"/>
      <c r="H7" s="157"/>
    </row>
    <row r="8" spans="1:8" x14ac:dyDescent="0.2">
      <c r="A8" s="158"/>
      <c r="B8" s="159"/>
      <c r="C8" s="160"/>
      <c r="D8" s="161">
        <v>100120</v>
      </c>
      <c r="E8" s="162"/>
      <c r="F8" s="163">
        <v>128378</v>
      </c>
      <c r="G8" s="164"/>
      <c r="H8" s="165"/>
    </row>
    <row r="9" spans="1:8" x14ac:dyDescent="0.2">
      <c r="A9" s="146" t="s">
        <v>522</v>
      </c>
      <c r="B9" s="151"/>
      <c r="C9" s="152"/>
      <c r="D9" s="153">
        <v>162964</v>
      </c>
      <c r="E9" s="154"/>
      <c r="F9" s="155">
        <v>282256</v>
      </c>
      <c r="G9" s="156"/>
      <c r="H9" s="157"/>
    </row>
    <row r="10" spans="1:8" x14ac:dyDescent="0.2">
      <c r="A10" s="158"/>
      <c r="B10" s="159"/>
      <c r="C10" s="160"/>
      <c r="D10" s="161">
        <v>108786</v>
      </c>
      <c r="E10" s="162"/>
      <c r="F10" s="163">
        <v>145453</v>
      </c>
      <c r="G10" s="164"/>
      <c r="H10" s="165"/>
    </row>
    <row r="11" spans="1:8" x14ac:dyDescent="0.2">
      <c r="A11" s="146" t="s">
        <v>523</v>
      </c>
      <c r="B11" s="151"/>
      <c r="C11" s="152"/>
      <c r="D11" s="153">
        <v>216292</v>
      </c>
      <c r="E11" s="154"/>
      <c r="F11" s="155">
        <v>295341</v>
      </c>
      <c r="G11" s="156"/>
      <c r="H11" s="157"/>
    </row>
    <row r="12" spans="1:8" x14ac:dyDescent="0.2">
      <c r="A12" s="158"/>
      <c r="B12" s="159"/>
      <c r="C12" s="166"/>
      <c r="D12" s="161">
        <v>163765</v>
      </c>
      <c r="E12" s="162"/>
      <c r="F12" s="163">
        <v>137402</v>
      </c>
      <c r="G12" s="164"/>
      <c r="H12" s="165"/>
    </row>
    <row r="13" spans="1:8" x14ac:dyDescent="0.2">
      <c r="A13" s="146"/>
      <c r="B13" s="151"/>
      <c r="C13" s="152"/>
      <c r="D13" s="153">
        <v>201933</v>
      </c>
      <c r="E13" s="154"/>
      <c r="F13" s="155">
        <v>284895</v>
      </c>
      <c r="G13" s="167"/>
      <c r="H13" s="157"/>
    </row>
    <row r="14" spans="1:8" x14ac:dyDescent="0.2">
      <c r="A14" s="158"/>
      <c r="B14" s="159"/>
      <c r="C14" s="160"/>
      <c r="D14" s="161">
        <v>116916</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4.5599999999999996</v>
      </c>
      <c r="C19" s="168">
        <f>ROUND(VALUE(SUBSTITUTE(実質収支比率等に係る経年分析!G$48,"▲","-")),2)</f>
        <v>2.94</v>
      </c>
      <c r="D19" s="168">
        <f>ROUND(VALUE(SUBSTITUTE(実質収支比率等に係る経年分析!H$48,"▲","-")),2)</f>
        <v>4.24</v>
      </c>
      <c r="E19" s="168">
        <f>ROUND(VALUE(SUBSTITUTE(実質収支比率等に係る経年分析!I$48,"▲","-")),2)</f>
        <v>2.44</v>
      </c>
      <c r="F19" s="168">
        <f>ROUND(VALUE(SUBSTITUTE(実質収支比率等に係る経年分析!J$48,"▲","-")),2)</f>
        <v>2.71</v>
      </c>
    </row>
    <row r="20" spans="1:11" x14ac:dyDescent="0.2">
      <c r="A20" s="168" t="s">
        <v>53</v>
      </c>
      <c r="B20" s="168">
        <f>ROUND(VALUE(SUBSTITUTE(実質収支比率等に係る経年分析!F$47,"▲","-")),2)</f>
        <v>36.049999999999997</v>
      </c>
      <c r="C20" s="168">
        <f>ROUND(VALUE(SUBSTITUTE(実質収支比率等に係る経年分析!G$47,"▲","-")),2)</f>
        <v>38.28</v>
      </c>
      <c r="D20" s="168">
        <f>ROUND(VALUE(SUBSTITUTE(実質収支比率等に係る経年分析!H$47,"▲","-")),2)</f>
        <v>36.92</v>
      </c>
      <c r="E20" s="168">
        <f>ROUND(VALUE(SUBSTITUTE(実質収支比率等に係る経年分析!I$47,"▲","-")),2)</f>
        <v>39.909999999999997</v>
      </c>
      <c r="F20" s="168">
        <f>ROUND(VALUE(SUBSTITUTE(実質収支比率等に係る経年分析!J$47,"▲","-")),2)</f>
        <v>41.48</v>
      </c>
    </row>
    <row r="21" spans="1:11" x14ac:dyDescent="0.2">
      <c r="A21" s="168" t="s">
        <v>54</v>
      </c>
      <c r="B21" s="168">
        <f>IF(ISNUMBER(VALUE(SUBSTITUTE(実質収支比率等に係る経年分析!F$49,"▲","-"))),ROUND(VALUE(SUBSTITUTE(実質収支比率等に係る経年分析!F$49,"▲","-")),2),NA())</f>
        <v>1.39</v>
      </c>
      <c r="C21" s="168">
        <f>IF(ISNUMBER(VALUE(SUBSTITUTE(実質収支比率等に係る経年分析!G$49,"▲","-"))),ROUND(VALUE(SUBSTITUTE(実質収支比率等に係る経年分析!G$49,"▲","-")),2),NA())</f>
        <v>2.21</v>
      </c>
      <c r="D21" s="168">
        <f>IF(ISNUMBER(VALUE(SUBSTITUTE(実質収支比率等に係る経年分析!H$49,"▲","-"))),ROUND(VALUE(SUBSTITUTE(実質収支比率等に係る経年分析!H$49,"▲","-")),2),NA())</f>
        <v>3.16</v>
      </c>
      <c r="E21" s="168">
        <f>IF(ISNUMBER(VALUE(SUBSTITUTE(実質収支比率等に係る経年分析!I$49,"▲","-"))),ROUND(VALUE(SUBSTITUTE(実質収支比率等に係る経年分析!I$49,"▲","-")),2),NA())</f>
        <v>0.26</v>
      </c>
      <c r="F21" s="168">
        <f>IF(ISNUMBER(VALUE(SUBSTITUTE(実質収支比率等に係る経年分析!J$49,"▲","-"))),ROUND(VALUE(SUBSTITUTE(実質収支比率等に係る経年分析!J$49,"▲","-")),2),NA())</f>
        <v>1.46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1.81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浄化槽整備事業特別会計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へき地診療所特別会計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特定環境保全公共下水道事業特別会計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2">
      <c r="A33" s="169" t="str">
        <f>IF(連結実質赤字比率に係る赤字・黒字の構成分析!C$37="",NA(),連結実質赤字比率に係る赤字・黒字の構成分析!C$37)</f>
        <v>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0.37</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0.46</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4.1399999999999997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2.61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454</v>
      </c>
      <c r="E42" s="170"/>
      <c r="F42" s="170"/>
      <c r="G42" s="170">
        <f>'実質公債費比率（分子）の構造'!L$52</f>
        <v>463</v>
      </c>
      <c r="H42" s="170"/>
      <c r="I42" s="170"/>
      <c r="J42" s="170">
        <f>'実質公債費比率（分子）の構造'!M$52</f>
        <v>459</v>
      </c>
      <c r="K42" s="170"/>
      <c r="L42" s="170"/>
      <c r="M42" s="170">
        <f>'実質公債費比率（分子）の構造'!N$52</f>
        <v>474</v>
      </c>
      <c r="N42" s="170"/>
      <c r="O42" s="170"/>
      <c r="P42" s="170">
        <f>'実質公債費比率（分子）の構造'!O$52</f>
        <v>466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2">
      <c r="A45" s="170" t="s">
        <v>63</v>
      </c>
      <c r="B45" s="170">
        <f>'実質公債費比率（分子）の構造'!K$49</f>
        <v>24</v>
      </c>
      <c r="C45" s="170"/>
      <c r="D45" s="170"/>
      <c r="E45" s="170">
        <f>'実質公債費比率（分子）の構造'!L$49</f>
        <v>15</v>
      </c>
      <c r="F45" s="170"/>
      <c r="G45" s="170"/>
      <c r="H45" s="170">
        <f>'実質公債費比率（分子）の構造'!M$49</f>
        <v>4</v>
      </c>
      <c r="I45" s="170"/>
      <c r="J45" s="170"/>
      <c r="K45" s="170">
        <f>'実質公債費比率（分子）の構造'!N$49</f>
        <v>5</v>
      </c>
      <c r="L45" s="170"/>
      <c r="M45" s="170"/>
      <c r="N45" s="170">
        <f>'実質公債費比率（分子）の構造'!O$49</f>
        <v>5</v>
      </c>
      <c r="O45" s="170"/>
      <c r="P45" s="170"/>
    </row>
    <row r="46" spans="1:16" x14ac:dyDescent="0.2">
      <c r="A46" s="170" t="s">
        <v>64</v>
      </c>
      <c r="B46" s="170">
        <f>'実質公債費比率（分子）の構造'!K$48</f>
        <v>120</v>
      </c>
      <c r="C46" s="170"/>
      <c r="D46" s="170"/>
      <c r="E46" s="170">
        <f>'実質公債費比率（分子）の構造'!L$48</f>
        <v>120</v>
      </c>
      <c r="F46" s="170"/>
      <c r="G46" s="170"/>
      <c r="H46" s="170">
        <f>'実質公債費比率（分子）の構造'!M$48</f>
        <v>109</v>
      </c>
      <c r="I46" s="170"/>
      <c r="J46" s="170"/>
      <c r="K46" s="170">
        <f>'実質公債費比率（分子）の構造'!N$48</f>
        <v>111</v>
      </c>
      <c r="L46" s="170"/>
      <c r="M46" s="170"/>
      <c r="N46" s="170">
        <f>'実質公債費比率（分子）の構造'!O$48</f>
        <v>120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440</v>
      </c>
      <c r="C49" s="170"/>
      <c r="D49" s="170"/>
      <c r="E49" s="170">
        <f>'実質公債費比率（分子）の構造'!L$45</f>
        <v>473</v>
      </c>
      <c r="F49" s="170"/>
      <c r="G49" s="170"/>
      <c r="H49" s="170">
        <f>'実質公債費比率（分子）の構造'!M$45</f>
        <v>514</v>
      </c>
      <c r="I49" s="170"/>
      <c r="J49" s="170"/>
      <c r="K49" s="170">
        <f>'実質公債費比率（分子）の構造'!N$45</f>
        <v>557</v>
      </c>
      <c r="L49" s="170"/>
      <c r="M49" s="170"/>
      <c r="N49" s="170">
        <f>'実質公債費比率（分子）の構造'!O$45</f>
        <v>561</v>
      </c>
      <c r="O49" s="170"/>
      <c r="P49" s="170"/>
    </row>
    <row r="50" spans="1:16" x14ac:dyDescent="0.2">
      <c r="A50" s="170" t="s">
        <v>67</v>
      </c>
      <c r="B50" s="170" t="e">
        <f>NA()</f>
        <v>#N/A</v>
      </c>
      <c r="C50" s="170">
        <f>IF(ISNUMBER('実質公債費比率（分子）の構造'!K$53),'実質公債費比率（分子）の構造'!K$53,NA())</f>
        <v>131</v>
      </c>
      <c r="D50" s="170" t="e">
        <f>NA()</f>
        <v>#N/A</v>
      </c>
      <c r="E50" s="170" t="e">
        <f>NA()</f>
        <v>#N/A</v>
      </c>
      <c r="F50" s="170">
        <f>IF(ISNUMBER('実質公債費比率（分子）の構造'!L$53),'実質公債費比率（分子）の構造'!L$53,NA())</f>
        <v>146</v>
      </c>
      <c r="G50" s="170" t="e">
        <f>NA()</f>
        <v>#N/A</v>
      </c>
      <c r="H50" s="170" t="e">
        <f>NA()</f>
        <v>#N/A</v>
      </c>
      <c r="I50" s="170">
        <f>IF(ISNUMBER('実質公債費比率（分子）の構造'!M$53),'実質公債費比率（分子）の構造'!M$53,NA())</f>
        <v>169</v>
      </c>
      <c r="J50" s="170" t="e">
        <f>NA()</f>
        <v>#N/A</v>
      </c>
      <c r="K50" s="170" t="e">
        <f>NA()</f>
        <v>#N/A</v>
      </c>
      <c r="L50" s="170">
        <f>IF(ISNUMBER('実質公債費比率（分子）の構造'!N$53),'実質公債費比率（分子）の構造'!N$53,NA())</f>
        <v>200</v>
      </c>
      <c r="M50" s="170" t="e">
        <f>NA()</f>
        <v>#N/A</v>
      </c>
      <c r="N50" s="170" t="e">
        <f>NA()</f>
        <v>#N/A</v>
      </c>
      <c r="O50" s="170">
        <f>IF(ISNUMBER('実質公債費比率（分子）の構造'!O$53),'実質公債費比率（分子）の構造'!O$53,NA())</f>
        <v>221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4410</v>
      </c>
      <c r="E56" s="169"/>
      <c r="F56" s="169"/>
      <c r="G56" s="169">
        <f>'将来負担比率（分子）の構造'!J$52</f>
        <v>4292</v>
      </c>
      <c r="H56" s="169"/>
      <c r="I56" s="169"/>
      <c r="J56" s="169">
        <f>'将来負担比率（分子）の構造'!K$52</f>
        <v>4226</v>
      </c>
      <c r="K56" s="169"/>
      <c r="L56" s="169"/>
      <c r="M56" s="169">
        <f>'将来負担比率（分子）の構造'!L$52</f>
        <v>4050</v>
      </c>
      <c r="N56" s="169"/>
      <c r="O56" s="169"/>
      <c r="P56" s="169">
        <f>'将来負担比率（分子）の構造'!M$52</f>
        <v>4445</v>
      </c>
    </row>
    <row r="57" spans="1:16" x14ac:dyDescent="0.2">
      <c r="A57" s="169" t="s">
        <v>42</v>
      </c>
      <c r="B57" s="169"/>
      <c r="C57" s="169"/>
      <c r="D57" s="169">
        <f>'将来負担比率（分子）の構造'!I$51</f>
        <v>16</v>
      </c>
      <c r="E57" s="169"/>
      <c r="F57" s="169"/>
      <c r="G57" s="169">
        <f>'将来負担比率（分子）の構造'!J$51</f>
        <v>14</v>
      </c>
      <c r="H57" s="169"/>
      <c r="I57" s="169"/>
      <c r="J57" s="169">
        <f>'将来負担比率（分子）の構造'!K$51</f>
        <v>13</v>
      </c>
      <c r="K57" s="169"/>
      <c r="L57" s="169"/>
      <c r="M57" s="169">
        <f>'将来負担比率（分子）の構造'!L$51</f>
        <v>12</v>
      </c>
      <c r="N57" s="169"/>
      <c r="O57" s="169"/>
      <c r="P57" s="169">
        <f>'将来負担比率（分子）の構造'!M$51</f>
        <v>11</v>
      </c>
    </row>
    <row r="58" spans="1:16" x14ac:dyDescent="0.2">
      <c r="A58" s="169" t="s">
        <v>41</v>
      </c>
      <c r="B58" s="169"/>
      <c r="C58" s="169"/>
      <c r="D58" s="169">
        <f>'将来負担比率（分子）の構造'!I$50</f>
        <v>3316</v>
      </c>
      <c r="E58" s="169"/>
      <c r="F58" s="169"/>
      <c r="G58" s="169">
        <f>'将来負担比率（分子）の構造'!J$50</f>
        <v>3385</v>
      </c>
      <c r="H58" s="169"/>
      <c r="I58" s="169"/>
      <c r="J58" s="169">
        <f>'将来負担比率（分子）の構造'!K$50</f>
        <v>3690</v>
      </c>
      <c r="K58" s="169"/>
      <c r="L58" s="169"/>
      <c r="M58" s="169">
        <f>'将来負担比率（分子）の構造'!L$50</f>
        <v>3891</v>
      </c>
      <c r="N58" s="169"/>
      <c r="O58" s="169"/>
      <c r="P58" s="169">
        <f>'将来負担比率（分子）の構造'!M$50</f>
        <v>3886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152</v>
      </c>
      <c r="C62" s="169"/>
      <c r="D62" s="169"/>
      <c r="E62" s="169">
        <f>'将来負担比率（分子）の構造'!J$45</f>
        <v>151</v>
      </c>
      <c r="F62" s="169"/>
      <c r="G62" s="169"/>
      <c r="H62" s="169">
        <f>'将来負担比率（分子）の構造'!K$45</f>
        <v>131</v>
      </c>
      <c r="I62" s="169"/>
      <c r="J62" s="169"/>
      <c r="K62" s="169">
        <f>'将来負担比率（分子）の構造'!L$45</f>
        <v>126</v>
      </c>
      <c r="L62" s="169"/>
      <c r="M62" s="169"/>
      <c r="N62" s="169">
        <f>'将来負担比率（分子）の構造'!M$45</f>
        <v>183</v>
      </c>
      <c r="O62" s="169"/>
      <c r="P62" s="169"/>
    </row>
    <row r="63" spans="1:16" x14ac:dyDescent="0.2">
      <c r="A63" s="169" t="s">
        <v>34</v>
      </c>
      <c r="B63" s="169">
        <f>'将来負担比率（分子）の構造'!I$44</f>
        <v>17</v>
      </c>
      <c r="C63" s="169"/>
      <c r="D63" s="169"/>
      <c r="E63" s="169">
        <f>'将来負担比率（分子）の構造'!J$44</f>
        <v>3</v>
      </c>
      <c r="F63" s="169"/>
      <c r="G63" s="169"/>
      <c r="H63" s="169">
        <f>'将来負担比率（分子）の構造'!K$44</f>
        <v>2</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1243</v>
      </c>
      <c r="C64" s="169"/>
      <c r="D64" s="169"/>
      <c r="E64" s="169">
        <f>'将来負担比率（分子）の構造'!J$43</f>
        <v>1223</v>
      </c>
      <c r="F64" s="169"/>
      <c r="G64" s="169"/>
      <c r="H64" s="169">
        <f>'将来負担比率（分子）の構造'!K$43</f>
        <v>1132</v>
      </c>
      <c r="I64" s="169"/>
      <c r="J64" s="169"/>
      <c r="K64" s="169">
        <f>'将来負担比率（分子）の構造'!L$43</f>
        <v>1069</v>
      </c>
      <c r="L64" s="169"/>
      <c r="M64" s="169"/>
      <c r="N64" s="169">
        <f>'将来負担比率（分子）の構造'!M$43</f>
        <v>987</v>
      </c>
      <c r="O64" s="169"/>
      <c r="P64" s="169"/>
    </row>
    <row r="65" spans="1:16" x14ac:dyDescent="0.2">
      <c r="A65" s="169" t="s">
        <v>32</v>
      </c>
      <c r="B65" s="169">
        <f>'将来負担比率（分子）の構造'!I$42</f>
        <v>5</v>
      </c>
      <c r="C65" s="169"/>
      <c r="D65" s="169"/>
      <c r="E65" s="169">
        <f>'将来負担比率（分子）の構造'!J$42</f>
        <v>4</v>
      </c>
      <c r="F65" s="169"/>
      <c r="G65" s="169"/>
      <c r="H65" s="169">
        <f>'将来負担比率（分子）の構造'!K$42</f>
        <v>3</v>
      </c>
      <c r="I65" s="169"/>
      <c r="J65" s="169"/>
      <c r="K65" s="169">
        <f>'将来負担比率（分子）の構造'!L$42</f>
        <v>1</v>
      </c>
      <c r="L65" s="169"/>
      <c r="M65" s="169"/>
      <c r="N65" s="169" t="str">
        <f>'将来負担比率（分子）の構造'!M$42</f>
        <v>-</v>
      </c>
      <c r="O65" s="169"/>
      <c r="P65" s="169"/>
    </row>
    <row r="66" spans="1:16" x14ac:dyDescent="0.2">
      <c r="A66" s="169" t="s">
        <v>31</v>
      </c>
      <c r="B66" s="169">
        <f>'将来負担比率（分子）の構造'!I$41</f>
        <v>4619</v>
      </c>
      <c r="C66" s="169"/>
      <c r="D66" s="169"/>
      <c r="E66" s="169">
        <f>'将来負担比率（分子）の構造'!J$41</f>
        <v>4533</v>
      </c>
      <c r="F66" s="169"/>
      <c r="G66" s="169"/>
      <c r="H66" s="169">
        <f>'将来負担比率（分子）の構造'!K$41</f>
        <v>4553</v>
      </c>
      <c r="I66" s="169"/>
      <c r="J66" s="169"/>
      <c r="K66" s="169">
        <f>'将来負担比率（分子）の構造'!L$41</f>
        <v>4354</v>
      </c>
      <c r="L66" s="169"/>
      <c r="M66" s="169"/>
      <c r="N66" s="169">
        <f>'将来負担比率（分子）の構造'!M$41</f>
        <v>4217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911</v>
      </c>
      <c r="C72" s="173">
        <f>基金残高に係る経年分析!G55</f>
        <v>963</v>
      </c>
      <c r="D72" s="173">
        <f>基金残高に係る経年分析!H55</f>
        <v>992</v>
      </c>
    </row>
    <row r="73" spans="1:16" x14ac:dyDescent="0.2">
      <c r="A73" s="172" t="s">
        <v>74</v>
      </c>
      <c r="B73" s="173">
        <f>基金残高に係る経年分析!F56</f>
        <v>372</v>
      </c>
      <c r="C73" s="173">
        <f>基金残高に係る経年分析!G56</f>
        <v>372</v>
      </c>
      <c r="D73" s="173">
        <f>基金残高に係る経年分析!H56</f>
        <v>372</v>
      </c>
    </row>
    <row r="74" spans="1:16" x14ac:dyDescent="0.2">
      <c r="A74" s="172" t="s">
        <v>75</v>
      </c>
      <c r="B74" s="173">
        <f>基金残高に係る経年分析!F57</f>
        <v>2300</v>
      </c>
      <c r="C74" s="173">
        <f>基金残高に係る経年分析!G57</f>
        <v>2467</v>
      </c>
      <c r="D74" s="173">
        <f>基金残高に係る経年分析!H57</f>
        <v>2468</v>
      </c>
    </row>
  </sheetData>
  <sheetProtection algorithmName="SHA-512" hashValue="0GrpTC1cCp0Z7yRDFZhkRObfdDMhjk316EVVxpx6CFjmbNcvTpaKY54pNf3oru9cS2eWKmd3c+SlkW99OGwEAQ==" saltValue="cymWag83xsrsZYI6tyFr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2025-03-14T07:01:10Z</cp:lastPrinted>
  <dcterms:created xsi:type="dcterms:W3CDTF">2025-02-19T00:52:25Z</dcterms:created>
  <dcterms:modified xsi:type="dcterms:W3CDTF">2025-03-17T05:16:35Z</dcterms:modified>
  <cp:category/>
</cp:coreProperties>
</file>