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0496" windowHeight="69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<sst xmlns="http://schemas.openxmlformats.org/spreadsheetml/2006/main" count="1140" uniqueCount="560">
  <si>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</si>
  <si>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</si>
  <si>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</si>
  <si>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</si>
  <si>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</si>
  <si>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</si>
  <si>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</si>
  <si>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</si>
  <si>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</si>
  <si>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</si>
  <si>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</si>
  <si>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</si>
  <si>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</si>
  <si>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</si>
  <si>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</si>
  <si>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</si>
  <si>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</si>
  <si>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</si>
  <si>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</si>
  <si>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</si>
  <si>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</si>
  <si>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</si>
  <si>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</si>
  <si>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</si>
  <si>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</si>
  <si>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</si>
  <si>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</si>
  <si>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</si>
  <si>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</si>
  <si>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</si>
  <si>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</si>
  <si>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</si>
  <si>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</si>
  <si>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</si>
  <si>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</si>
  <si>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</si>
  <si>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</si>
  <si>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</si>
  <si>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</si>
  <si>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</si>
  <si>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</si>
  <si>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</si>
  <si>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</si>
  <si>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</si>
  <si>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</si>
  <si>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</si>
  <si>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</si>
  <si>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</si>
  <si>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</si>
  <si>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</si>
  <si>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</si>
  <si>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</si>
  <si>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</si>
  <si>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</si>
  <si>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</si>
  <si>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</si>
  <si>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</si>
  <si>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</si>
  <si>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</si>
  <si>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</si>
  <si>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</si>
  <si>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</si>
  <si>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</si>
  <si>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</si>
  <si>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</si>
  <si>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</si>
  <si>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</si>
  <si>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</si>
  <si>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</si>
  <si>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</si>
  <si>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</si>
  <si>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</si>
  <si>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</si>
  <si>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</si>
  <si>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</si>
  <si>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</si>
  <si>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</si>
  <si>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</si>
  <si>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</si>
  <si>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</si>
  <si>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</si>
  <si>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</si>
  <si>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</si>
  <si>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</si>
  <si>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</si>
  <si>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</si>
  <si>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</si>
  <si>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</si>
  <si>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</si>
  <si>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</si>
  <si>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</si>
  <si>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</si>
  <si>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</si>
  <si>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</si>
  <si>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</si>
  <si>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</si>
  <si>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</si>
  <si>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</si>
  <si>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</si>
  <si>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</si>
  <si>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</si>
  <si>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</si>
  <si>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</si>
  <si>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</si>
  <si>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</si>
  <si>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</si>
  <si>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</si>
  <si>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</si>
  <si>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</si>
  <si>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</si>
  <si>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</si>
  <si>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</si>
  <si>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</si>
  <si>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</si>
  <si>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</si>
  <si>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</si>
  <si>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</si>
  <si>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</si>
  <si>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</si>
  <si>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</si>
  <si>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</si>
  <si>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</si>
  <si>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</si>
  <si>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</si>
  <si>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</si>
  <si>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</si>
  <si>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</si>
  <si>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</si>
  <si>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</si>
  <si>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</si>
  <si>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</si>
  <si>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</si>
  <si>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</si>
  <si>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</si>
  <si>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</si>
  <si>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</si>
  <si>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</si>
  <si>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</si>
  <si>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</si>
  <si>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</si>
  <si>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</si>
  <si>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</si>
  <si>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</si>
  <si>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</si>
  <si>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</si>
  <si>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</si>
  <si>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</si>
  <si>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</si>
  <si>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</si>
  <si>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</si>
  <si>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</si>
  <si>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</si>
  <si>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</si>
  <si>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</si>
  <si>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</si>
  <si>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</si>
  <si>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</si>
  <si>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</si>
  <si>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</si>
  <si>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</si>
  <si>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</si>
  <si>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</si>
  <si>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</si>
  <si>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</si>
  <si>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</si>
  <si>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</si>
  <si>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</si>
  <si>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</si>
  <si>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</si>
  <si>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</si>
  <si>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</si>
  <si>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</si>
  <si>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</si>
  <si>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</si>
  <si>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</si>
  <si>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</si>
  <si>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</si>
  <si>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</si>
  <si>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</si>
  <si>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</si>
  <si>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</si>
  <si>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</si>
  <si>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</si>
  <si>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</si>
  <si>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</si>
  <si>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</si>
  <si>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</si>
  <si>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</si>
  <si>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</si>
  <si>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</si>
  <si>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</si>
  <si>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</si>
  <si>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</si>
  <si>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</si>
  <si>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</si>
  <si>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</si>
  <si>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</si>
  <si>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</si>
  <si>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</si>
  <si>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</si>
  <si>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</si>
  <si>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</si>
  <si>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</si>
  <si>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</si>
  <si>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山形県鮭川村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</si>
  <si>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</si>
  <si>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</si>
  <si>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</si>
  <si>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</si>
  <si>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</si>
  <si>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</si>
  <si>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</si>
  <si>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</si>
  <si>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</si>
  <si>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</si>
  <si>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</si>
  <si>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</si>
  <si>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</si>
  <si>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</si>
  <si>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</si>
  <si>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</si>
  <si>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</si>
  <si>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</si>
  <si>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</si>
  <si>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</si>
  <si>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</si>
  <si>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</si>
  <si>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</si>
  <si>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</si>
  <si>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</si>
  <si>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</si>
  <si>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</si>
  <si>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</si>
  <si>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</si>
  <si>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</si>
  <si>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</si>
  <si>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</si>
  <si>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</si>
  <si>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</si>
  <si>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</si>
  <si>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</si>
  <si>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</si>
  <si>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</si>
  <si>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</si>
  <si>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</si>
  <si>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</si>
  <si>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</si>
  <si>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</si>
  <si>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</si>
  <si>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</si>
  <si>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</si>
  <si>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</si>
  <si>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</si>
  <si>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</si>
  <si>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</si>
  <si>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</si>
  <si>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</si>
  <si>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</si>
  <si>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</si>
  <si>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</si>
  <si>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</si>
  <si>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</si>
  <si>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</si>
  <si>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</si>
  <si>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</si>
  <si>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</si>
  <si>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</si>
  <si>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</si>
  <si>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</si>
  <si>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</si>
  <si>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</si>
  <si>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</si>
  <si>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</si>
  <si>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</si>
  <si>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</si>
  <si>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</si>
  <si>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</si>
  <si>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</si>
  <si>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</si>
  <si>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</si>
  <si>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</si>
  <si>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</si>
  <si>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</si>
  <si>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</si>
  <si>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</si>
  <si>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</si>
  <si>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</si>
  <si>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</si>
  <si>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</si>
  <si>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</si>
  <si>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</si>
  <si>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</si>
  <si>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</si>
  <si>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</si>
  <si>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</si>
  <si>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</si>
  <si>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</si>
  <si>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</si>
  <si>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</si>
  <si>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</si>
  <si>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</si>
  <si>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</si>
  <si>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</si>
  <si>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</si>
  <si>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</si>
  <si>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</si>
  <si>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</si>
  <si>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</si>
  <si>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</si>
  <si>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</si>
  <si>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</si>
  <si>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</si>
  <si>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</si>
  <si>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</si>
  <si>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</si>
  <si>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</si>
  <si>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</si>
  <si>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</si>
  <si>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</si>
  <si>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</si>
  <si>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</si>
  <si>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</si>
  <si>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</si>
  <si>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</si>
  <si>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</si>
  <si>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</si>
  <si>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</si>
  <si>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</si>
  <si>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</si>
  <si>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</si>
  <si>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</si>
  <si>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</si>
  <si>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</si>
  <si>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</si>
  <si>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</si>
  <si>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</si>
  <si>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</si>
  <si>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</si>
  <si>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</si>
  <si>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</si>
  <si>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</si>
  <si>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</si>
  <si>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</si>
  <si>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</si>
  <si>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</si>
  <si>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</si>
  <si>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</si>
  <si>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</si>
  <si>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</si>
  <si>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</si>
  <si>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</si>
  <si>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</si>
  <si>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</si>
  <si>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</si>
  <si>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</si>
  <si>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山形県鮭川村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</si>
  <si>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</si>
  <si>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</si>
  <si>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</si>
  <si>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</si>
  <si>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</si>
  <si>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</si>
  <si>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</si>
  <si>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</si>
  <si>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</si>
  <si>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</si>
  <si>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</si>
  <si>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</si>
  <si>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</si>
  <si>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</si>
  <si>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</si>
  <si>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</si>
  <si>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</si>
  <si>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</si>
  <si>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</si>
  <si>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</si>
  <si>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</si>
  <si>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</si>
  <si>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</si>
  <si>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</si>
  <si>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</si>
  <si>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</si>
  <si>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</si>
  <si>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</si>
  <si>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</si>
  <si>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</si>
  <si>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</si>
  <si>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</si>
  <si>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</si>
  <si>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鮭川村国民健康保険特別会計</t>
    <phoneticPr fontId="5"/>
  </si>
  <si>
    <t>鮭川村介護保険特別会計</t>
    <phoneticPr fontId="5"/>
  </si>
  <si>
    <t>鮭川村後期高齢者医療特別会計</t>
    <phoneticPr fontId="5"/>
  </si>
  <si>
    <t>鮭川村簡易水道事業特別会計</t>
    <phoneticPr fontId="5"/>
  </si>
  <si>
    <t>法非適用企業</t>
    <phoneticPr fontId="5"/>
  </si>
  <si>
    <t>鮭川村農業集落排水事業特別会計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</si>
  <si>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</si>
  <si>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</si>
  <si>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</si>
  <si>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</si>
  <si>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</si>
  <si>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</si>
  <si>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</si>
  <si>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</si>
  <si>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</si>
  <si>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</si>
  <si>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</si>
  <si>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</si>
  <si>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</si>
  <si>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</si>
  <si>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</si>
  <si>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</si>
  <si>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</si>
  <si>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</si>
  <si>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</si>
  <si>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</si>
  <si>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</si>
  <si>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</si>
  <si>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</si>
  <si>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</si>
  <si>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</si>
  <si>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</si>
  <si>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</si>
  <si>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</si>
  <si>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</si>
  <si>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</si>
  <si>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</si>
  <si>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</si>
  <si>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</si>
  <si>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</si>
  <si>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</si>
  <si>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</si>
  <si>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</si>
  <si>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</si>
  <si>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</si>
  <si>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</si>
  <si>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</si>
  <si>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</si>
  <si>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</si>
  <si>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</si>
  <si>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</si>
  <si>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</si>
  <si>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</si>
  <si>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</si>
  <si>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</si>
  <si>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</si>
  <si>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</si>
  <si>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</si>
  <si>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</si>
  <si>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</si>
  <si>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</si>
  <si>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</si>
  <si>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</si>
  <si>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</si>
  <si>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</si>
  <si>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</si>
  <si>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</si>
  <si>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</si>
  <si>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</si>
  <si>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</si>
  <si>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</si>
  <si>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</si>
  <si>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</si>
  <si>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</si>
  <si>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</si>
  <si>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</si>
  <si>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</si>
  <si>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</si>
  <si>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</si>
  <si>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</si>
  <si>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</si>
  <si>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</si>
  <si>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</si>
  <si>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</si>
  <si>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</si>
  <si>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</si>
  <si>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</si>
  <si>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</si>
  <si>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</si>
  <si>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</si>
  <si>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</si>
  <si>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</si>
  <si>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</si>
  <si>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</si>
  <si>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</si>
  <si>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</si>
  <si>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</si>
  <si>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</si>
  <si>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</si>
  <si>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</si>
  <si>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</si>
  <si>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</si>
  <si>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</si>
  <si>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</si>
  <si>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</si>
  <si>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</si>
  <si>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</si>
  <si>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</si>
  <si>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</si>
  <si>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</si>
  <si>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</si>
  <si>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</si>
  <si>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</si>
  <si>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</si>
  <si>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</si>
  <si>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</si>
  <si>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</si>
  <si>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</si>
  <si>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</si>
  <si>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</si>
  <si>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</si>
  <si>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</si>
  <si>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</si>
  <si>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</si>
  <si>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</si>
  <si>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</si>
  <si>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</si>
  <si>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</si>
  <si>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</si>
  <si>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</si>
  <si>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</si>
  <si>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</si>
  <si>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</si>
  <si>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</si>
  <si>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</si>
  <si>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</si>
  <si>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</si>
  <si>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</si>
  <si>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</si>
  <si>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</si>
  <si>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</si>
  <si>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5.38</t>
  </si>
  <si>
    <t>▲ 2.46</t>
  </si>
  <si>
    <t>一般会計</t>
  </si>
  <si>
    <t>鮭川村簡易水道事業特別会計</t>
  </si>
  <si>
    <t>鮭川村介護保険特別会計</t>
  </si>
  <si>
    <t>鮭川村農業集落排水事業特別会計</t>
  </si>
  <si>
    <t>鮭川村後期高齢者医療特別会計</t>
  </si>
  <si>
    <t>鮭川村国民健康保険特別会計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</si>
  <si>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</si>
  <si>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</si>
  <si>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</si>
  <si>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</si>
  <si>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</si>
  <si>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</si>
  <si>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</si>
  <si>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</si>
  <si>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山形県消防補償等組合</t>
    <rPh sb="0" eb="3">
      <t>ヤマガタケン</t>
    </rPh>
    <rPh sb="3" eb="5">
      <t>ショウボウ</t>
    </rPh>
    <rPh sb="5" eb="7">
      <t>ホショウ</t>
    </rPh>
    <rPh sb="7" eb="8">
      <t>トウ</t>
    </rPh>
    <rPh sb="8" eb="10">
      <t>クミアイ</t>
    </rPh>
    <phoneticPr fontId="26"/>
  </si>
  <si>
    <t>山形県自治会館管理組合</t>
    <rPh sb="0" eb="3">
      <t>ヤマガタケン</t>
    </rPh>
    <rPh sb="3" eb="5">
      <t>ジチ</t>
    </rPh>
    <rPh sb="5" eb="7">
      <t>カイカン</t>
    </rPh>
    <rPh sb="7" eb="9">
      <t>カンリ</t>
    </rPh>
    <rPh sb="9" eb="11">
      <t>クミアイ</t>
    </rPh>
    <phoneticPr fontId="26"/>
  </si>
  <si>
    <t>山形県市町村職員退職手当組合</t>
    <rPh sb="0" eb="3">
      <t>ヤマガタケン</t>
    </rPh>
    <rPh sb="3" eb="6">
      <t>シチョウソン</t>
    </rPh>
    <rPh sb="6" eb="8">
      <t>ショクイン</t>
    </rPh>
    <rPh sb="8" eb="10">
      <t>タイショク</t>
    </rPh>
    <rPh sb="10" eb="12">
      <t>テアテ</t>
    </rPh>
    <rPh sb="12" eb="14">
      <t>クミアイ</t>
    </rPh>
    <phoneticPr fontId="26"/>
  </si>
  <si>
    <t>山形県市町村交通災害共済組合</t>
    <rPh sb="0" eb="2">
      <t>ヤマガタ</t>
    </rPh>
    <rPh sb="2" eb="3">
      <t>ケン</t>
    </rPh>
    <rPh sb="3" eb="6">
      <t>シチョウソン</t>
    </rPh>
    <rPh sb="6" eb="8">
      <t>コウツウ</t>
    </rPh>
    <rPh sb="8" eb="10">
      <t>サイガイ</t>
    </rPh>
    <rPh sb="10" eb="12">
      <t>キョウサイ</t>
    </rPh>
    <rPh sb="12" eb="14">
      <t>クミアイ</t>
    </rPh>
    <phoneticPr fontId="26"/>
  </si>
  <si>
    <t>最上広域市町村圏事務組合</t>
    <rPh sb="0" eb="2">
      <t>モガミ</t>
    </rPh>
    <rPh sb="2" eb="4">
      <t>コウイキ</t>
    </rPh>
    <rPh sb="4" eb="7">
      <t>シチョウソン</t>
    </rPh>
    <rPh sb="7" eb="8">
      <t>ケン</t>
    </rPh>
    <rPh sb="8" eb="10">
      <t>ジム</t>
    </rPh>
    <rPh sb="10" eb="12">
      <t>クミアイ</t>
    </rPh>
    <phoneticPr fontId="26"/>
  </si>
  <si>
    <t>最上地区広域連合（普通会計分）</t>
    <rPh sb="0" eb="2">
      <t>モガミ</t>
    </rPh>
    <rPh sb="2" eb="4">
      <t>チク</t>
    </rPh>
    <rPh sb="4" eb="6">
      <t>コウイキ</t>
    </rPh>
    <rPh sb="6" eb="8">
      <t>レンゴウ</t>
    </rPh>
    <rPh sb="9" eb="11">
      <t>フツウ</t>
    </rPh>
    <rPh sb="11" eb="13">
      <t>カイケイ</t>
    </rPh>
    <rPh sb="13" eb="14">
      <t>ブン</t>
    </rPh>
    <phoneticPr fontId="26"/>
  </si>
  <si>
    <t>最上地区広域連合（事業会計分）</t>
    <rPh sb="0" eb="2">
      <t>モガミ</t>
    </rPh>
    <rPh sb="2" eb="4">
      <t>チク</t>
    </rPh>
    <rPh sb="4" eb="6">
      <t>コウイキ</t>
    </rPh>
    <rPh sb="6" eb="8">
      <t>レンゴウ</t>
    </rPh>
    <rPh sb="9" eb="11">
      <t>ジギョウ</t>
    </rPh>
    <rPh sb="11" eb="13">
      <t>カイケイ</t>
    </rPh>
    <rPh sb="13" eb="14">
      <t>ブン</t>
    </rPh>
    <phoneticPr fontId="26"/>
  </si>
  <si>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6"/>
  </si>
  <si>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6"/>
  </si>
  <si>
    <t>公共施設整備等基金</t>
  </si>
  <si>
    <t>ふるさと応援基金</t>
  </si>
  <si>
    <t>中小企業緊急災害等対策利子補給基金</t>
  </si>
  <si>
    <t>森林環境譲与税基金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</si>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</sst>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356-4CA1-8319-888620E44E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171037</c:v>
                </c:pt>
                <c:pt idx="1">
                  <c:v>142955</c:v>
                </c:pt>
                <c:pt idx="2">
                  <c:v>107592</c:v>
                </c:pt>
                <c:pt idx="3">
                  <c:v>103185</c:v>
                </c:pt>
                <c:pt idx="4">
                  <c:v>205602</c:v>
                </c:pt>
              </c:numCache>
            </c:numRef>
          </c:val>
          <c:smooth val="0"/>
          <c:extLst>
            <c:ext xmlns:c16="http://schemas.microsoft.com/office/drawing/2014/chart" uri="{C3380CC4-5D6E-409C-BE32-E72D297353CC}">
              <c16:uniqueId val="{00000001-4356-4CA1-8319-888620E44E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13.04</c:v>
                </c:pt>
                <c:pt idx="1">
                  <c:v>14.06</c:v>
                </c:pt>
                <c:pt idx="2">
                  <c:v>20.61</c:v>
                </c:pt>
                <c:pt idx="3">
                  <c:v>13.8</c:v>
                </c:pt>
                <c:pt idx="4">
                  <c:v>16.489999999999998</c:v>
                </c:pt>
              </c:numCache>
            </c:numRef>
          </c:val>
          <c:extLst>
            <c:ext xmlns:c16="http://schemas.microsoft.com/office/drawing/2014/chart" uri="{C3380CC4-5D6E-409C-BE32-E72D297353CC}">
              <c16:uniqueId val="{00000000-BFC9-480B-BD44-7A083D1BA9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43.63</c:v>
                </c:pt>
                <c:pt idx="1">
                  <c:v>52.62</c:v>
                </c:pt>
                <c:pt idx="2">
                  <c:v>48.77</c:v>
                </c:pt>
                <c:pt idx="3">
                  <c:v>50.75</c:v>
                </c:pt>
                <c:pt idx="4">
                  <c:v>45.46</c:v>
                </c:pt>
              </c:numCache>
            </c:numRef>
          </c:val>
          <c:extLst>
            <c:ext xmlns:c16="http://schemas.microsoft.com/office/drawing/2014/chart" uri="{C3380CC4-5D6E-409C-BE32-E72D297353CC}">
              <c16:uniqueId val="{00000001-BFC9-480B-BD44-7A083D1BA9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7.66</c:v>
                </c:pt>
                <c:pt idx="1">
                  <c:v>13.89</c:v>
                </c:pt>
                <c:pt idx="2">
                  <c:v>7.6</c:v>
                </c:pt>
                <c:pt idx="3">
                  <c:v>-5.38</c:v>
                </c:pt>
                <c:pt idx="4">
                  <c:v>-2.46</c:v>
                </c:pt>
              </c:numCache>
            </c:numRef>
          </c:val>
          <c:smooth val="0"/>
          <c:extLst>
            <c:ext xmlns:c16="http://schemas.microsoft.com/office/drawing/2014/chart" uri="{C3380CC4-5D6E-409C-BE32-E72D297353CC}">
              <c16:uniqueId val="{00000002-BFC9-480B-BD44-7A083D1BA9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48-478B-A194-8704E561A1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48-478B-A194-8704E561A1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348-478B-A194-8704E561A1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348-478B-A194-8704E561A128}"/>
            </c:ext>
          </c:extLst>
        </c:ser>
        <c:ser>
          <c:idx val="4"/>
          <c:order val="4"/>
          <c:tx>
            <c:strRef>
              <c:f>データシート!$A$31</c:f>
              <c:strCache>
                <c:ptCount val="1"/>
                <c:pt idx="0">
                  <c:v>鮭川村国民健康保険特別会計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0.02</c:v>
                </c:pt>
                <c:pt idx="6">
                  <c:v>#N/A</c:v>
                </c:pt>
                <c:pt idx="7">
                  <c:v>0.06</c:v>
                </c:pt>
                <c:pt idx="8">
                  <c:v>#N/A</c:v>
                </c:pt>
                <c:pt idx="9">
                  <c:v>0.01</c:v>
                </c:pt>
              </c:numCache>
            </c:numRef>
          </c:val>
          <c:extLst>
            <c:ext xmlns:c16="http://schemas.microsoft.com/office/drawing/2014/chart" uri="{C3380CC4-5D6E-409C-BE32-E72D297353CC}">
              <c16:uniqueId val="{00000004-4348-478B-A194-8704E561A128}"/>
            </c:ext>
          </c:extLst>
        </c:ser>
        <c:ser>
          <c:idx val="5"/>
          <c:order val="5"/>
          <c:tx>
            <c:strRef>
              <c:f>データシート!$A$32</c:f>
              <c:strCache>
                <c:ptCount val="1"/>
                <c:pt idx="0">
                  <c:v>鮭川村後期高齢者医療特別会計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0.08</c:v>
                </c:pt>
                <c:pt idx="6">
                  <c:v>#N/A</c:v>
                </c:pt>
                <c:pt idx="7">
                  <c:v>0.1</c:v>
                </c:pt>
                <c:pt idx="8">
                  <c:v>#N/A</c:v>
                </c:pt>
                <c:pt idx="9">
                  <c:v>0.11</c:v>
                </c:pt>
              </c:numCache>
            </c:numRef>
          </c:val>
          <c:extLst>
            <c:ext xmlns:c16="http://schemas.microsoft.com/office/drawing/2014/chart" uri="{C3380CC4-5D6E-409C-BE32-E72D297353CC}">
              <c16:uniqueId val="{00000005-4348-478B-A194-8704E561A128}"/>
            </c:ext>
          </c:extLst>
        </c:ser>
        <c:ser>
          <c:idx val="6"/>
          <c:order val="6"/>
          <c:tx>
            <c:strRef>
              <c:f>データシート!$A$33</c:f>
              <c:strCache>
                <c:ptCount val="1"/>
                <c:pt idx="0">
                  <c:v>鮭川村農業集落排水事業特別会計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0.14000000000000001</c:v>
                </c:pt>
                <c:pt idx="2">
                  <c:v>#N/A</c:v>
                </c:pt>
                <c:pt idx="3">
                  <c:v>0.19</c:v>
                </c:pt>
                <c:pt idx="4">
                  <c:v>#N/A</c:v>
                </c:pt>
                <c:pt idx="5">
                  <c:v>0.16</c:v>
                </c:pt>
                <c:pt idx="6">
                  <c:v>#N/A</c:v>
                </c:pt>
                <c:pt idx="7">
                  <c:v>0.24</c:v>
                </c:pt>
                <c:pt idx="8">
                  <c:v>#N/A</c:v>
                </c:pt>
                <c:pt idx="9">
                  <c:v>0.49</c:v>
                </c:pt>
              </c:numCache>
            </c:numRef>
          </c:val>
          <c:extLst>
            <c:ext xmlns:c16="http://schemas.microsoft.com/office/drawing/2014/chart" uri="{C3380CC4-5D6E-409C-BE32-E72D297353CC}">
              <c16:uniqueId val="{00000006-4348-478B-A194-8704E561A128}"/>
            </c:ext>
          </c:extLst>
        </c:ser>
        <c:ser>
          <c:idx val="7"/>
          <c:order val="7"/>
          <c:tx>
            <c:strRef>
              <c:f>データシート!$A$34</c:f>
              <c:strCache>
                <c:ptCount val="1"/>
                <c:pt idx="0">
                  <c:v>鮭川村介護保険特別会計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3.49</c:v>
                </c:pt>
                <c:pt idx="2">
                  <c:v>#N/A</c:v>
                </c:pt>
                <c:pt idx="3">
                  <c:v>3.36</c:v>
                </c:pt>
                <c:pt idx="4">
                  <c:v>#N/A</c:v>
                </c:pt>
                <c:pt idx="5">
                  <c:v>3.93</c:v>
                </c:pt>
                <c:pt idx="6">
                  <c:v>#N/A</c:v>
                </c:pt>
                <c:pt idx="7">
                  <c:v>2.2000000000000002</c:v>
                </c:pt>
                <c:pt idx="8">
                  <c:v>#N/A</c:v>
                </c:pt>
                <c:pt idx="9">
                  <c:v>1.9</c:v>
                </c:pt>
              </c:numCache>
            </c:numRef>
          </c:val>
          <c:extLst>
            <c:ext xmlns:c16="http://schemas.microsoft.com/office/drawing/2014/chart" uri="{C3380CC4-5D6E-409C-BE32-E72D297353CC}">
              <c16:uniqueId val="{00000007-4348-478B-A194-8704E561A128}"/>
            </c:ext>
          </c:extLst>
        </c:ser>
        <c:ser>
          <c:idx val="8"/>
          <c:order val="8"/>
          <c:tx>
            <c:strRef>
              <c:f>データシート!$A$35</c:f>
              <c:strCache>
                <c:ptCount val="1"/>
                <c:pt idx="0">
                  <c:v>鮭川村簡易水道事業特別会計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0.87</c:v>
                </c:pt>
                <c:pt idx="2">
                  <c:v>#N/A</c:v>
                </c:pt>
                <c:pt idx="3">
                  <c:v>1.61</c:v>
                </c:pt>
                <c:pt idx="4">
                  <c:v>#N/A</c:v>
                </c:pt>
                <c:pt idx="5">
                  <c:v>0.5</c:v>
                </c:pt>
                <c:pt idx="6">
                  <c:v>#N/A</c:v>
                </c:pt>
                <c:pt idx="7">
                  <c:v>1.1599999999999999</c:v>
                </c:pt>
                <c:pt idx="8">
                  <c:v>#N/A</c:v>
                </c:pt>
                <c:pt idx="9">
                  <c:v>2.56</c:v>
                </c:pt>
              </c:numCache>
            </c:numRef>
          </c:val>
          <c:extLst>
            <c:ext xmlns:c16="http://schemas.microsoft.com/office/drawing/2014/chart" uri="{C3380CC4-5D6E-409C-BE32-E72D297353CC}">
              <c16:uniqueId val="{00000008-4348-478B-A194-8704E561A1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13.04</c:v>
                </c:pt>
                <c:pt idx="2">
                  <c:v>#N/A</c:v>
                </c:pt>
                <c:pt idx="3">
                  <c:v>14.06</c:v>
                </c:pt>
                <c:pt idx="4">
                  <c:v>#N/A</c:v>
                </c:pt>
                <c:pt idx="5">
                  <c:v>20.61</c:v>
                </c:pt>
                <c:pt idx="6">
                  <c:v>#N/A</c:v>
                </c:pt>
                <c:pt idx="7">
                  <c:v>13.79</c:v>
                </c:pt>
                <c:pt idx="8">
                  <c:v>#N/A</c:v>
                </c:pt>
                <c:pt idx="9">
                  <c:v>16.48</c:v>
                </c:pt>
              </c:numCache>
            </c:numRef>
          </c:val>
          <c:extLst>
            <c:ext xmlns:c16="http://schemas.microsoft.com/office/drawing/2014/chart" uri="{C3380CC4-5D6E-409C-BE32-E72D297353CC}">
              <c16:uniqueId val="{00000009-4348-478B-A194-8704E561A1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305</c:v>
                </c:pt>
                <c:pt idx="5">
                  <c:v>327</c:v>
                </c:pt>
                <c:pt idx="8">
                  <c:v>329</c:v>
                </c:pt>
                <c:pt idx="11">
                  <c:v>335</c:v>
                </c:pt>
                <c:pt idx="14">
                  <c:v>320</c:v>
                </c:pt>
              </c:numCache>
            </c:numRef>
          </c:val>
          <c:extLst>
            <c:ext xmlns:c16="http://schemas.microsoft.com/office/drawing/2014/chart" uri="{C3380CC4-5D6E-409C-BE32-E72D297353CC}">
              <c16:uniqueId val="{00000000-C9C0-4F55-B7AC-A473BC17E3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C0-4F55-B7AC-A473BC17E3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2-C9C0-4F55-B7AC-A473BC17E3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5</c:v>
                </c:pt>
                <c:pt idx="6">
                  <c:v>4</c:v>
                </c:pt>
                <c:pt idx="9">
                  <c:v>6</c:v>
                </c:pt>
                <c:pt idx="12">
                  <c:v>6</c:v>
                </c:pt>
              </c:numCache>
            </c:numRef>
          </c:val>
          <c:extLst>
            <c:ext xmlns:c16="http://schemas.microsoft.com/office/drawing/2014/chart" uri="{C3380CC4-5D6E-409C-BE32-E72D297353CC}">
              <c16:uniqueId val="{00000003-C9C0-4F55-B7AC-A473BC17E3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108</c:v>
                </c:pt>
                <c:pt idx="3">
                  <c:v>103</c:v>
                </c:pt>
                <c:pt idx="6">
                  <c:v>91</c:v>
                </c:pt>
                <c:pt idx="9">
                  <c:v>90</c:v>
                </c:pt>
                <c:pt idx="12">
                  <c:v>82</c:v>
                </c:pt>
              </c:numCache>
            </c:numRef>
          </c:val>
          <c:extLst>
            <c:ext xmlns:c16="http://schemas.microsoft.com/office/drawing/2014/chart" uri="{C3380CC4-5D6E-409C-BE32-E72D297353CC}">
              <c16:uniqueId val="{00000004-C9C0-4F55-B7AC-A473BC17E3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C0-4F55-B7AC-A473BC17E3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C0-4F55-B7AC-A473BC17E3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318</c:v>
                </c:pt>
                <c:pt idx="3">
                  <c:v>342</c:v>
                </c:pt>
                <c:pt idx="6">
                  <c:v>356</c:v>
                </c:pt>
                <c:pt idx="9">
                  <c:v>359</c:v>
                </c:pt>
                <c:pt idx="12">
                  <c:v>355</c:v>
                </c:pt>
              </c:numCache>
            </c:numRef>
          </c:val>
          <c:extLst>
            <c:ext xmlns:c16="http://schemas.microsoft.com/office/drawing/2014/chart" uri="{C3380CC4-5D6E-409C-BE32-E72D297353CC}">
              <c16:uniqueId val="{00000007-C9C0-4F55-B7AC-A473BC17E3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124</c:v>
                </c:pt>
                <c:pt idx="5">
                  <c:v>#N/A</c:v>
                </c:pt>
                <c:pt idx="6">
                  <c:v>#N/A</c:v>
                </c:pt>
                <c:pt idx="7">
                  <c:v>122</c:v>
                </c:pt>
                <c:pt idx="8">
                  <c:v>#N/A</c:v>
                </c:pt>
                <c:pt idx="9">
                  <c:v>#N/A</c:v>
                </c:pt>
                <c:pt idx="10">
                  <c:v>120</c:v>
                </c:pt>
                <c:pt idx="11">
                  <c:v>#N/A</c:v>
                </c:pt>
                <c:pt idx="12">
                  <c:v>#N/A</c:v>
                </c:pt>
                <c:pt idx="13">
                  <c:v>123</c:v>
                </c:pt>
                <c:pt idx="14">
                  <c:v>#N/A</c:v>
                </c:pt>
              </c:numCache>
            </c:numRef>
          </c:val>
          <c:smooth val="0"/>
          <c:extLst>
            <c:ext xmlns:c16="http://schemas.microsoft.com/office/drawing/2014/chart" uri="{C3380CC4-5D6E-409C-BE32-E72D297353CC}">
              <c16:uniqueId val="{00000008-C9C0-4F55-B7AC-A473BC17E3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2910</c:v>
                </c:pt>
                <c:pt idx="5">
                  <c:v>2859</c:v>
                </c:pt>
                <c:pt idx="8">
                  <c:v>2715</c:v>
                </c:pt>
                <c:pt idx="11">
                  <c:v>2555</c:v>
                </c:pt>
                <c:pt idx="14">
                  <c:v>2500</c:v>
                </c:pt>
              </c:numCache>
            </c:numRef>
          </c:val>
          <c:extLst>
            <c:ext xmlns:c16="http://schemas.microsoft.com/office/drawing/2014/chart" uri="{C3380CC4-5D6E-409C-BE32-E72D297353CC}">
              <c16:uniqueId val="{00000000-2CF1-4822-AC76-52B8C3669C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F1-4822-AC76-52B8C3669C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1753</c:v>
                </c:pt>
                <c:pt idx="5">
                  <c:v>2057</c:v>
                </c:pt>
                <c:pt idx="8">
                  <c:v>2342</c:v>
                </c:pt>
                <c:pt idx="11">
                  <c:v>2908</c:v>
                </c:pt>
                <c:pt idx="14">
                  <c:v>3130</c:v>
                </c:pt>
              </c:numCache>
            </c:numRef>
          </c:val>
          <c:extLst>
            <c:ext xmlns:c16="http://schemas.microsoft.com/office/drawing/2014/chart" uri="{C3380CC4-5D6E-409C-BE32-E72D297353CC}">
              <c16:uniqueId val="{00000002-2CF1-4822-AC76-52B8C3669C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F1-4822-AC76-52B8C3669C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F1-4822-AC76-52B8C3669C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F1-4822-AC76-52B8C3669C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325</c:v>
                </c:pt>
                <c:pt idx="3">
                  <c:v>315</c:v>
                </c:pt>
                <c:pt idx="6">
                  <c:v>285</c:v>
                </c:pt>
                <c:pt idx="9">
                  <c:v>268</c:v>
                </c:pt>
                <c:pt idx="12">
                  <c:v>259</c:v>
                </c:pt>
              </c:numCache>
            </c:numRef>
          </c:val>
          <c:extLst>
            <c:ext xmlns:c16="http://schemas.microsoft.com/office/drawing/2014/chart" uri="{C3380CC4-5D6E-409C-BE32-E72D297353CC}">
              <c16:uniqueId val="{00000006-2CF1-4822-AC76-52B8C3669C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c:v>
                </c:pt>
                <c:pt idx="3">
                  <c:v>5</c:v>
                </c:pt>
                <c:pt idx="6">
                  <c:v>4</c:v>
                </c:pt>
                <c:pt idx="9">
                  <c:v>0</c:v>
                </c:pt>
                <c:pt idx="12">
                  <c:v>0</c:v>
                </c:pt>
              </c:numCache>
            </c:numRef>
          </c:val>
          <c:extLst>
            <c:ext xmlns:c16="http://schemas.microsoft.com/office/drawing/2014/chart" uri="{C3380CC4-5D6E-409C-BE32-E72D297353CC}">
              <c16:uniqueId val="{00000007-2CF1-4822-AC76-52B8C3669C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908</c:v>
                </c:pt>
                <c:pt idx="3">
                  <c:v>828</c:v>
                </c:pt>
                <c:pt idx="6">
                  <c:v>758</c:v>
                </c:pt>
                <c:pt idx="9">
                  <c:v>717</c:v>
                </c:pt>
                <c:pt idx="12">
                  <c:v>700</c:v>
                </c:pt>
              </c:numCache>
            </c:numRef>
          </c:val>
          <c:extLst>
            <c:ext xmlns:c16="http://schemas.microsoft.com/office/drawing/2014/chart" uri="{C3380CC4-5D6E-409C-BE32-E72D297353CC}">
              <c16:uniqueId val="{00000008-2CF1-4822-AC76-52B8C3669C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10</c:v>
                </c:pt>
                <c:pt idx="6">
                  <c:v>0</c:v>
                </c:pt>
                <c:pt idx="9">
                  <c:v>0</c:v>
                </c:pt>
                <c:pt idx="12">
                  <c:v>0</c:v>
                </c:pt>
              </c:numCache>
            </c:numRef>
          </c:val>
          <c:extLst>
            <c:ext xmlns:c16="http://schemas.microsoft.com/office/drawing/2014/chart" uri="{C3380CC4-5D6E-409C-BE32-E72D297353CC}">
              <c16:uniqueId val="{00000009-2CF1-4822-AC76-52B8C3669C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3314</c:v>
                </c:pt>
                <c:pt idx="3">
                  <c:v>3203</c:v>
                </c:pt>
                <c:pt idx="6">
                  <c:v>3085</c:v>
                </c:pt>
                <c:pt idx="9">
                  <c:v>2895</c:v>
                </c:pt>
                <c:pt idx="12">
                  <c:v>2809</c:v>
                </c:pt>
              </c:numCache>
            </c:numRef>
          </c:val>
          <c:extLst>
            <c:ext xmlns:c16="http://schemas.microsoft.com/office/drawing/2014/chart" uri="{C3380CC4-5D6E-409C-BE32-E72D297353CC}">
              <c16:uniqueId val="{0000000A-2CF1-4822-AC76-52B8C3669C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F1-4822-AC76-52B8C3669C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1231</c:v>
                </c:pt>
                <c:pt idx="1">
                  <c:v>1271</c:v>
                </c:pt>
                <c:pt idx="2">
                  <c:v>1141</c:v>
                </c:pt>
              </c:numCache>
            </c:numRef>
          </c:val>
          <c:extLst>
            <c:ext xmlns:c16="http://schemas.microsoft.com/office/drawing/2014/chart" uri="{C3380CC4-5D6E-409C-BE32-E72D297353CC}">
              <c16:uniqueId val="{00000000-AD36-4CB6-B2B1-2A822EF061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205</c:v>
                </c:pt>
                <c:pt idx="1">
                  <c:v>205</c:v>
                </c:pt>
                <c:pt idx="2">
                  <c:v>205</c:v>
                </c:pt>
              </c:numCache>
            </c:numRef>
          </c:val>
          <c:extLst>
            <c:ext xmlns:c16="http://schemas.microsoft.com/office/drawing/2014/chart" uri="{C3380CC4-5D6E-409C-BE32-E72D297353CC}">
              <c16:uniqueId val="{00000001-AD36-4CB6-B2B1-2A822EF061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765</c:v>
                </c:pt>
                <c:pt idx="1">
                  <c:v>1285</c:v>
                </c:pt>
                <c:pt idx="2">
                  <c:v>1580</c:v>
                </c:pt>
              </c:numCache>
            </c:numRef>
          </c:val>
          <c:extLst>
            <c:ext xmlns:c16="http://schemas.microsoft.com/office/drawing/2014/chart" uri="{C3380CC4-5D6E-409C-BE32-E72D297353CC}">
              <c16:uniqueId val="{00000002-AD36-4CB6-B2B1-2A822EF061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3,767
3,740
122.14
4,900,574
4,477,645
413,785
2,509,416
2,809,096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域全般の課題である人口減少や高齢化等に加え、村内に主たる産業が乏しいことから経済基盤が弱く、類似団体平均とほぼ同水準にある。農業所得の向上施策や村税等の徴収強化等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０．８ポイント減少し、類似団体平均については２．１ポイント下回った。令和２年度からの会計年度任用職員制度により人件費の増、除雪経費等による維持補修費の増、公債費が元金の償還開始による増となっているものの地方税や地方交付税の増により経常収支比率が減少した。今後も公債費については平成２８年度以降の大規模事業の元金の償還が始まっており、経常収支比率は増加していく見込みとなっている。今後もなお一層の行政の効率化に努め、経常経費の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110279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9455"/>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110279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1913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191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593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171256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人件費・物件費等の状況は類似団体平均を下回っている。人件費については給与表の改定や会計年度任用職員の期末手当の支給等により増加しものの物件費についてはエコパーク活性化計画策定業務委託料や番号制度導入システム改修業務委託料、緊急地域経済応援事業等の減により、全体として減少した。恒常的な経費が増えてきており、今後も引き続き経費節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64833</xdr:rowOff>
    </xdr:from>
    <xdr:to>
      <xdr:col>23</xdr:col>
      <xdr:colOff>133350</xdr:colOff>
      <xdr:row>82</xdr:row>
      <xdr:rowOff>70383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3733"/>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45869</xdr:rowOff>
    </xdr:from>
    <xdr:to>
      <xdr:col>19</xdr:col>
      <xdr:colOff>133350</xdr:colOff>
      <xdr:row>82</xdr:row>
      <xdr:rowOff>70383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4769"/>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32243</xdr:rowOff>
    </xdr:from>
    <xdr:to>
      <xdr:col>15</xdr:col>
      <xdr:colOff>82550</xdr:colOff>
      <xdr:row>82</xdr:row>
      <xdr:rowOff>45869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1143"/>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158142</xdr:rowOff>
    </xdr:from>
    <xdr:to>
      <xdr:col>11</xdr:col>
      <xdr:colOff>31750</xdr:colOff>
      <xdr:row>82</xdr:row>
      <xdr:rowOff>32243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5592"/>
          <a:ext cx="8890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14033</xdr:rowOff>
    </xdr:from>
    <xdr:to>
      <xdr:col>23</xdr:col>
      <xdr:colOff>184150</xdr:colOff>
      <xdr:row>82</xdr:row>
      <xdr:rowOff>115633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106760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19583</xdr:rowOff>
    </xdr:from>
    <xdr:to>
      <xdr:col>19</xdr:col>
      <xdr:colOff>184150</xdr:colOff>
      <xdr:row>82</xdr:row>
      <xdr:rowOff>121183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131360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166519</xdr:rowOff>
    </xdr:from>
    <xdr:to>
      <xdr:col>15</xdr:col>
      <xdr:colOff>133350</xdr:colOff>
      <xdr:row>82</xdr:row>
      <xdr:rowOff>96669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106846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152893</xdr:rowOff>
    </xdr:from>
    <xdr:to>
      <xdr:col>11</xdr:col>
      <xdr:colOff>82550</xdr:colOff>
      <xdr:row>82</xdr:row>
      <xdr:rowOff>83043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93220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107342</xdr:rowOff>
    </xdr:from>
    <xdr:to>
      <xdr:col>7</xdr:col>
      <xdr:colOff>31750</xdr:colOff>
      <xdr:row>82</xdr:row>
      <xdr:rowOff>37492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47669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6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類似団体平均を２．４ポイント上回っている。これは経験年数階層区分での職員数に偏りがあるためである。給与水準の適正化に努める。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159386</xdr:rowOff>
    </xdr:from>
    <xdr:to>
      <xdr:col>81</xdr:col>
      <xdr:colOff>44450</xdr:colOff>
      <xdr:row>88</xdr:row>
      <xdr:rowOff>48261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7553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96520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89</xdr:row>
      <xdr:rowOff>9525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841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57786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6857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108586</xdr:rowOff>
    </xdr:from>
    <xdr:to>
      <xdr:col>81</xdr:col>
      <xdr:colOff>95250</xdr:colOff>
      <xdr:row>88</xdr:row>
      <xdr:rowOff>38736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4463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6986</xdr:rowOff>
    </xdr:from>
    <xdr:to>
      <xdr:col>64</xdr:col>
      <xdr:colOff>152400</xdr:colOff>
      <xdr:row>89</xdr:row>
      <xdr:rowOff>108586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93363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5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に増加傾向にあるが、類似団体平均を４．６１ポイント下回っている。退職者補充を基本としながら採用している中で、行政サービスが低下とならないように職員の育成を行いながら、計画的に職員採用を行っていく必要がある。今後の事務事業の見直しを併せて適正な人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41815</xdr:rowOff>
    </xdr:from>
    <xdr:to>
      <xdr:col>81</xdr:col>
      <xdr:colOff>44450</xdr:colOff>
      <xdr:row>59</xdr:row>
      <xdr:rowOff>65342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57365"/>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18590</xdr:rowOff>
    </xdr:from>
    <xdr:to>
      <xdr:col>77</xdr:col>
      <xdr:colOff>44450</xdr:colOff>
      <xdr:row>59</xdr:row>
      <xdr:rowOff>41815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4140"/>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10747</xdr:rowOff>
    </xdr:from>
    <xdr:to>
      <xdr:col>72</xdr:col>
      <xdr:colOff>203200</xdr:colOff>
      <xdr:row>59</xdr:row>
      <xdr:rowOff>18590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26297"/>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3508</xdr:rowOff>
    </xdr:from>
    <xdr:to>
      <xdr:col>68</xdr:col>
      <xdr:colOff>152400</xdr:colOff>
      <xdr:row>59</xdr:row>
      <xdr:rowOff>10747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1905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14542</xdr:rowOff>
    </xdr:from>
    <xdr:to>
      <xdr:col>81</xdr:col>
      <xdr:colOff>95250</xdr:colOff>
      <xdr:row>59</xdr:row>
      <xdr:rowOff>116142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31069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162465</xdr:rowOff>
    </xdr:from>
    <xdr:to>
      <xdr:col>77</xdr:col>
      <xdr:colOff>95250</xdr:colOff>
      <xdr:row>59</xdr:row>
      <xdr:rowOff>92615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102792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75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139240</xdr:rowOff>
    </xdr:from>
    <xdr:to>
      <xdr:col>73</xdr:col>
      <xdr:colOff>44450</xdr:colOff>
      <xdr:row>59</xdr:row>
      <xdr:rowOff>69390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79567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131397</xdr:rowOff>
    </xdr:from>
    <xdr:to>
      <xdr:col>68</xdr:col>
      <xdr:colOff>203200</xdr:colOff>
      <xdr:row>59</xdr:row>
      <xdr:rowOff>61547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71724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124158</xdr:rowOff>
    </xdr:from>
    <xdr:to>
      <xdr:col>64</xdr:col>
      <xdr:colOff>152400</xdr:colOff>
      <xdr:row>59</xdr:row>
      <xdr:rowOff>54308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64485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3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金がピークを一旦越えたことなどにより、近年改善傾向にあり、今年度については、公債費の減少などにより０．２ポイント減少し、類似団体平均を２．２ポイント下回った。しかしながら、公債費については、平成２８年度以降の大規模事業の元金償還等が始まっていることなどもあり、増加の見込みとなっているため、今後、計画的な起債発行に努め、比率の上昇を抑制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81704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458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地方債残高の減や公共施設整備等基金への積立の増加等により充当可能基金が増額となったことで、将来負担比率はマイナスとなり、「－」となった。今後も地方債発行額を抑え、財政調整基金・減債基金残高と財政状況のバランスを取りながら将来負担の軽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3,767
3,740
122.14
4,900,574
4,477,645
413,785
2,509,416
2,809,096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とほぼ同水準となっており、類似団体平均を３．９ポイント上回っている。人件費としては昇給等により増加している。分母となる歳入においては、地方交付税の増加が影響している。類似団体平均を上回る要因としては、人件費に対しての経常一般財源が少ないことが原因であ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26416</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15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46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38</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０．１ポイント減少し、類似団体平均を１．２ポイント下回った。一般財源で実施している小中学校給食費無償化など恒常的な経費により、物件費は横ばいとなっている。今後はより効率的な事務執行を行い、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7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5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０．１ポイント増加し、類似団体平均を０．６ポイント下回っている。要因事業のほとんどが補助事業であり、国庫補助事業等の特定財源が多いためである。今後も適正な水準で推移す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その他に係る経常収支比率が類似団体平均を上回っているのは、公営企業会計への繰出金の増加が主な要因である。企業会計等の経費削減や料金の適正化を検討するとともに、繰出金の抑制・平準化を図る。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59</xdr:row>
      <xdr:rowOff>18415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05967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144145</xdr:rowOff>
    </xdr:from>
    <xdr:to>
      <xdr:col>78</xdr:col>
      <xdr:colOff>69850</xdr:colOff>
      <xdr:row>59</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088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144145</xdr:rowOff>
    </xdr:from>
    <xdr:to>
      <xdr:col>73</xdr:col>
      <xdr:colOff>180975</xdr:colOff>
      <xdr:row>59</xdr:row>
      <xdr:rowOff>52705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882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33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139065</xdr:rowOff>
    </xdr:from>
    <xdr:to>
      <xdr:col>78</xdr:col>
      <xdr:colOff>120650</xdr:colOff>
      <xdr:row>59</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53992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93345</xdr:rowOff>
    </xdr:from>
    <xdr:to>
      <xdr:col>74</xdr:col>
      <xdr:colOff>31750</xdr:colOff>
      <xdr:row>59</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xdr:rowOff>
    </xdr:from>
    <xdr:to>
      <xdr:col>69</xdr:col>
      <xdr:colOff>142875</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比０．８ポイント増加し、類似団体平均を３．６ポイント下回った。物価高騰等の影響などもあり一部事務組合への分担金等が増加傾向にあることなどが要因となっている。今後も補助金の適正化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17272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528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152146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償還完了により減少傾向にあったが、平成２８年度以降の大規模事業の元金の償還が始まってきていることから今後増加していく見込みとなっている。令和５年度は前年度より０．２ポイント減少したがほぼ横ばいとなっている。類似団体平均を４．０ポイント下回っているものの、今後公共施設の老朽化に伴う大規模改修の計画などもあり、投資的事業については、厳選し地方債発行の抑制に努めて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24130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46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24130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39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前年度比０．６ポイント減少し、類似団体平均を１．９ポイント上回った。公債費以外で経常経費に占める割合が大きいのは人件費、繰出金、物件費となっている。今後、適正な水準の維持に努める。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79</xdr:row>
      <xdr:rowOff>54611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576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54611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26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153670</xdr:rowOff>
    </xdr:from>
    <xdr:to>
      <xdr:col>73</xdr:col>
      <xdr:colOff>180975</xdr:colOff>
      <xdr:row>79</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267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458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163567</xdr:rowOff>
    </xdr:from>
    <xdr:to>
      <xdr:col>29</xdr:col>
      <xdr:colOff>127000</xdr:colOff>
      <xdr:row>18</xdr:row>
      <xdr:rowOff>22463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5842"/>
          <a:ext cx="647700" cy="3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22463</xdr:rowOff>
    </xdr:from>
    <xdr:to>
      <xdr:col>26</xdr:col>
      <xdr:colOff>50800</xdr:colOff>
      <xdr:row>18</xdr:row>
      <xdr:rowOff>45664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6188"/>
          <a:ext cx="698500" cy="2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45664</xdr:rowOff>
    </xdr:from>
    <xdr:to>
      <xdr:col>22</xdr:col>
      <xdr:colOff>114300</xdr:colOff>
      <xdr:row>18</xdr:row>
      <xdr:rowOff>64318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9389"/>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64318</xdr:rowOff>
    </xdr:from>
    <xdr:to>
      <xdr:col>18</xdr:col>
      <xdr:colOff>177800</xdr:colOff>
      <xdr:row>18</xdr:row>
      <xdr:rowOff>69799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8043"/>
          <a:ext cx="698500" cy="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112767</xdr:rowOff>
    </xdr:from>
    <xdr:to>
      <xdr:col>29</xdr:col>
      <xdr:colOff>177800</xdr:colOff>
      <xdr:row>18</xdr:row>
      <xdr:rowOff>42917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84844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143113</xdr:rowOff>
    </xdr:from>
    <xdr:to>
      <xdr:col>26</xdr:col>
      <xdr:colOff>101600</xdr:colOff>
      <xdr:row>18</xdr:row>
      <xdr:rowOff>73263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5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58040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166314</xdr:rowOff>
    </xdr:from>
    <xdr:to>
      <xdr:col>22</xdr:col>
      <xdr:colOff>165100</xdr:colOff>
      <xdr:row>18</xdr:row>
      <xdr:rowOff>96464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81241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13518</xdr:rowOff>
    </xdr:from>
    <xdr:to>
      <xdr:col>19</xdr:col>
      <xdr:colOff>38100</xdr:colOff>
      <xdr:row>18</xdr:row>
      <xdr:rowOff>115118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18999</xdr:rowOff>
    </xdr:from>
    <xdr:to>
      <xdr:col>15</xdr:col>
      <xdr:colOff>101600</xdr:colOff>
      <xdr:row>18</xdr:row>
      <xdr:rowOff>120599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263940</xdr:rowOff>
    </xdr:from>
    <xdr:to>
      <xdr:col>29</xdr:col>
      <xdr:colOff>127000</xdr:colOff>
      <xdr:row>35</xdr:row>
      <xdr:rowOff>271773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4290"/>
          <a:ext cx="647700" cy="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271773</xdr:rowOff>
    </xdr:from>
    <xdr:to>
      <xdr:col>26</xdr:col>
      <xdr:colOff>50800</xdr:colOff>
      <xdr:row>35</xdr:row>
      <xdr:rowOff>272399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2123"/>
          <a:ext cx="698500" cy="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271786</xdr:rowOff>
    </xdr:from>
    <xdr:to>
      <xdr:col>22</xdr:col>
      <xdr:colOff>114300</xdr:colOff>
      <xdr:row>35</xdr:row>
      <xdr:rowOff>272399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2136"/>
          <a:ext cx="698500" cy="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271786</xdr:rowOff>
    </xdr:from>
    <xdr:to>
      <xdr:col>18</xdr:col>
      <xdr:colOff>177800</xdr:colOff>
      <xdr:row>35</xdr:row>
      <xdr:rowOff>272459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2136"/>
          <a:ext cx="698500" cy="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213140</xdr:rowOff>
    </xdr:from>
    <xdr:to>
      <xdr:col>29</xdr:col>
      <xdr:colOff>177800</xdr:colOff>
      <xdr:row>35</xdr:row>
      <xdr:rowOff>314740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185217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220973</xdr:rowOff>
    </xdr:from>
    <xdr:to>
      <xdr:col>26</xdr:col>
      <xdr:colOff>101600</xdr:colOff>
      <xdr:row>35</xdr:row>
      <xdr:rowOff>322573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307350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1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221599</xdr:rowOff>
    </xdr:from>
    <xdr:to>
      <xdr:col>22</xdr:col>
      <xdr:colOff>165100</xdr:colOff>
      <xdr:row>35</xdr:row>
      <xdr:rowOff>323199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3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307976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220986</xdr:rowOff>
    </xdr:from>
    <xdr:to>
      <xdr:col>19</xdr:col>
      <xdr:colOff>38100</xdr:colOff>
      <xdr:row>35</xdr:row>
      <xdr:rowOff>322586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307363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221659</xdr:rowOff>
    </xdr:from>
    <xdr:to>
      <xdr:col>15</xdr:col>
      <xdr:colOff>101600</xdr:colOff>
      <xdr:row>35</xdr:row>
      <xdr:rowOff>323259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308036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3,767
3,740
122.14
4,900,574
4,477,645
413,785
2,509,416
2,809,096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158802</xdr:rowOff>
    </xdr:from>
    <xdr:to>
      <xdr:col>24</xdr:col>
      <xdr:colOff>63500</xdr:colOff>
      <xdr:row>37</xdr:row>
      <xdr:rowOff>13947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1002"/>
          <a:ext cx="8382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13947</xdr:rowOff>
    </xdr:from>
    <xdr:to>
      <xdr:col>19</xdr:col>
      <xdr:colOff>177800</xdr:colOff>
      <xdr:row>37</xdr:row>
      <xdr:rowOff>32022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7597"/>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32022</xdr:rowOff>
    </xdr:from>
    <xdr:to>
      <xdr:col>15</xdr:col>
      <xdr:colOff>50800</xdr:colOff>
      <xdr:row>37</xdr:row>
      <xdr:rowOff>52811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5672"/>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52811</xdr:rowOff>
    </xdr:from>
    <xdr:to>
      <xdr:col>10</xdr:col>
      <xdr:colOff>114300</xdr:colOff>
      <xdr:row>37</xdr:row>
      <xdr:rowOff>113498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96461"/>
          <a:ext cx="889000" cy="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108002</xdr:rowOff>
    </xdr:from>
    <xdr:to>
      <xdr:col>24</xdr:col>
      <xdr:colOff>114300</xdr:colOff>
      <xdr:row>37</xdr:row>
      <xdr:rowOff>38152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86429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134597</xdr:rowOff>
    </xdr:from>
    <xdr:to>
      <xdr:col>20</xdr:col>
      <xdr:colOff>38100</xdr:colOff>
      <xdr:row>37</xdr:row>
      <xdr:rowOff>64747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55874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152672</xdr:rowOff>
    </xdr:from>
    <xdr:to>
      <xdr:col>15</xdr:col>
      <xdr:colOff>101600</xdr:colOff>
      <xdr:row>37</xdr:row>
      <xdr:rowOff>82822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73949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2011</xdr:rowOff>
    </xdr:from>
    <xdr:to>
      <xdr:col>10</xdr:col>
      <xdr:colOff>165100</xdr:colOff>
      <xdr:row>37</xdr:row>
      <xdr:rowOff>103611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94738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62698</xdr:rowOff>
    </xdr:from>
    <xdr:to>
      <xdr:col>6</xdr:col>
      <xdr:colOff>38100</xdr:colOff>
      <xdr:row>37</xdr:row>
      <xdr:rowOff>164298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155425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147912</xdr:rowOff>
    </xdr:from>
    <xdr:to>
      <xdr:col>24</xdr:col>
      <xdr:colOff>63500</xdr:colOff>
      <xdr:row>58</xdr:row>
      <xdr:rowOff>4178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20562"/>
          <a:ext cx="8382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147912</xdr:rowOff>
    </xdr:from>
    <xdr:to>
      <xdr:col>19</xdr:col>
      <xdr:colOff>177800</xdr:colOff>
      <xdr:row>58</xdr:row>
      <xdr:rowOff>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056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xdr:rowOff>
    </xdr:from>
    <xdr:to>
      <xdr:col>15</xdr:col>
      <xdr:colOff>50800</xdr:colOff>
      <xdr:row>58</xdr:row>
      <xdr:rowOff>1828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4108"/>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1828</xdr:rowOff>
    </xdr:from>
    <xdr:to>
      <xdr:col>10</xdr:col>
      <xdr:colOff>114300</xdr:colOff>
      <xdr:row>58</xdr:row>
      <xdr:rowOff>24998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5928"/>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124828</xdr:rowOff>
    </xdr:from>
    <xdr:to>
      <xdr:col>24</xdr:col>
      <xdr:colOff>114300</xdr:colOff>
      <xdr:row>58</xdr:row>
      <xdr:rowOff>54978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39755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97112</xdr:rowOff>
    </xdr:from>
    <xdr:to>
      <xdr:col>20</xdr:col>
      <xdr:colOff>38100</xdr:colOff>
      <xdr:row>58</xdr:row>
      <xdr:rowOff>27262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18389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120658</xdr:rowOff>
    </xdr:from>
    <xdr:to>
      <xdr:col>15</xdr:col>
      <xdr:colOff>101600</xdr:colOff>
      <xdr:row>58</xdr:row>
      <xdr:rowOff>50808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41935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8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122478</xdr:rowOff>
    </xdr:from>
    <xdr:to>
      <xdr:col>10</xdr:col>
      <xdr:colOff>165100</xdr:colOff>
      <xdr:row>58</xdr:row>
      <xdr:rowOff>52628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43755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145648</xdr:rowOff>
    </xdr:from>
    <xdr:to>
      <xdr:col>6</xdr:col>
      <xdr:colOff>38100</xdr:colOff>
      <xdr:row>58</xdr:row>
      <xdr:rowOff>75798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66925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1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152597</xdr:rowOff>
    </xdr:from>
    <xdr:to>
      <xdr:col>24</xdr:col>
      <xdr:colOff>63500</xdr:colOff>
      <xdr:row>77</xdr:row>
      <xdr:rowOff>158893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4247"/>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152597</xdr:rowOff>
    </xdr:from>
    <xdr:to>
      <xdr:col>19</xdr:col>
      <xdr:colOff>177800</xdr:colOff>
      <xdr:row>77</xdr:row>
      <xdr:rowOff>162094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4247"/>
          <a:ext cx="889000" cy="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162094</xdr:rowOff>
    </xdr:from>
    <xdr:to>
      <xdr:col>15</xdr:col>
      <xdr:colOff>50800</xdr:colOff>
      <xdr:row>78</xdr:row>
      <xdr:rowOff>17033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63744"/>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17033</xdr:rowOff>
    </xdr:from>
    <xdr:to>
      <xdr:col>10</xdr:col>
      <xdr:colOff>114300</xdr:colOff>
      <xdr:row>78</xdr:row>
      <xdr:rowOff>57006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0133"/>
          <a:ext cx="889000" cy="3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108093</xdr:rowOff>
    </xdr:from>
    <xdr:to>
      <xdr:col>24</xdr:col>
      <xdr:colOff>114300</xdr:colOff>
      <xdr:row>78</xdr:row>
      <xdr:rowOff>38243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86520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101797</xdr:rowOff>
    </xdr:from>
    <xdr:to>
      <xdr:col>20</xdr:col>
      <xdr:colOff>38100</xdr:colOff>
      <xdr:row>78</xdr:row>
      <xdr:rowOff>31947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23074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111294</xdr:rowOff>
    </xdr:from>
    <xdr:to>
      <xdr:col>15</xdr:col>
      <xdr:colOff>101600</xdr:colOff>
      <xdr:row>78</xdr:row>
      <xdr:rowOff>41444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32571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0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137683</xdr:rowOff>
    </xdr:from>
    <xdr:to>
      <xdr:col>10</xdr:col>
      <xdr:colOff>165100</xdr:colOff>
      <xdr:row>78</xdr:row>
      <xdr:rowOff>67833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58960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6206</xdr:rowOff>
    </xdr:from>
    <xdr:to>
      <xdr:col>6</xdr:col>
      <xdr:colOff>38100</xdr:colOff>
      <xdr:row>78</xdr:row>
      <xdr:rowOff>107806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98933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162812</xdr:rowOff>
    </xdr:from>
    <xdr:to>
      <xdr:col>24</xdr:col>
      <xdr:colOff>63500</xdr:colOff>
      <xdr:row>96</xdr:row>
      <xdr:rowOff>7835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50562"/>
          <a:ext cx="8382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85141</xdr:rowOff>
    </xdr:from>
    <xdr:to>
      <xdr:col>19</xdr:col>
      <xdr:colOff>177800</xdr:colOff>
      <xdr:row>96</xdr:row>
      <xdr:rowOff>7835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72891"/>
          <a:ext cx="889000" cy="9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85141</xdr:rowOff>
    </xdr:from>
    <xdr:to>
      <xdr:col>15</xdr:col>
      <xdr:colOff>50800</xdr:colOff>
      <xdr:row>96</xdr:row>
      <xdr:rowOff>122296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2891"/>
          <a:ext cx="889000" cy="20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122296</xdr:rowOff>
    </xdr:from>
    <xdr:to>
      <xdr:col>10</xdr:col>
      <xdr:colOff>114300</xdr:colOff>
      <xdr:row>97</xdr:row>
      <xdr:rowOff>3835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81496"/>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112012</xdr:rowOff>
    </xdr:from>
    <xdr:to>
      <xdr:col>24</xdr:col>
      <xdr:colOff>114300</xdr:colOff>
      <xdr:row>96</xdr:row>
      <xdr:rowOff>42162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90439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128485</xdr:rowOff>
    </xdr:from>
    <xdr:to>
      <xdr:col>20</xdr:col>
      <xdr:colOff>38100</xdr:colOff>
      <xdr:row>96</xdr:row>
      <xdr:rowOff>58635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49762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34341</xdr:rowOff>
    </xdr:from>
    <xdr:to>
      <xdr:col>15</xdr:col>
      <xdr:colOff>101600</xdr:colOff>
      <xdr:row>95</xdr:row>
      <xdr:rowOff>135941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127068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71496</xdr:rowOff>
    </xdr:from>
    <xdr:to>
      <xdr:col>10</xdr:col>
      <xdr:colOff>165100</xdr:colOff>
      <xdr:row>97</xdr:row>
      <xdr:rowOff>1646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164223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124485</xdr:rowOff>
    </xdr:from>
    <xdr:to>
      <xdr:col>6</xdr:col>
      <xdr:colOff>38100</xdr:colOff>
      <xdr:row>97</xdr:row>
      <xdr:rowOff>54635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45762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83550</xdr:rowOff>
    </xdr:from>
    <xdr:to>
      <xdr:col>55</xdr:col>
      <xdr:colOff>0</xdr:colOff>
      <xdr:row>37</xdr:row>
      <xdr:rowOff>104261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27200"/>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104261</xdr:rowOff>
    </xdr:from>
    <xdr:to>
      <xdr:col>50</xdr:col>
      <xdr:colOff>114300</xdr:colOff>
      <xdr:row>37</xdr:row>
      <xdr:rowOff>134819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47911"/>
          <a:ext cx="889000" cy="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123553</xdr:rowOff>
    </xdr:from>
    <xdr:to>
      <xdr:col>45</xdr:col>
      <xdr:colOff>177800</xdr:colOff>
      <xdr:row>37</xdr:row>
      <xdr:rowOff>134819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5753"/>
          <a:ext cx="8890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123553</xdr:rowOff>
    </xdr:from>
    <xdr:to>
      <xdr:col>41</xdr:col>
      <xdr:colOff>50800</xdr:colOff>
      <xdr:row>38</xdr:row>
      <xdr:rowOff>8589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5753"/>
          <a:ext cx="889000" cy="2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32750</xdr:rowOff>
    </xdr:from>
    <xdr:to>
      <xdr:col>55</xdr:col>
      <xdr:colOff>50800</xdr:colOff>
      <xdr:row>37</xdr:row>
      <xdr:rowOff>134350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119127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53461</xdr:rowOff>
    </xdr:from>
    <xdr:to>
      <xdr:col>50</xdr:col>
      <xdr:colOff>165100</xdr:colOff>
      <xdr:row>37</xdr:row>
      <xdr:rowOff>155061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146188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84019</xdr:rowOff>
    </xdr:from>
    <xdr:to>
      <xdr:col>46</xdr:col>
      <xdr:colOff>38100</xdr:colOff>
      <xdr:row>38</xdr:row>
      <xdr:rowOff>14170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27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5297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72753</xdr:rowOff>
    </xdr:from>
    <xdr:to>
      <xdr:col>41</xdr:col>
      <xdr:colOff>101600</xdr:colOff>
      <xdr:row>37</xdr:row>
      <xdr:rowOff>2903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165480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3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129238</xdr:rowOff>
    </xdr:from>
    <xdr:to>
      <xdr:col>36</xdr:col>
      <xdr:colOff>165100</xdr:colOff>
      <xdr:row>38</xdr:row>
      <xdr:rowOff>59389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2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50516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59231</xdr:rowOff>
    </xdr:from>
    <xdr:to>
      <xdr:col>55</xdr:col>
      <xdr:colOff>0</xdr:colOff>
      <xdr:row>58</xdr:row>
      <xdr:rowOff>137273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3331"/>
          <a:ext cx="838200" cy="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133915</xdr:rowOff>
    </xdr:from>
    <xdr:to>
      <xdr:col>50</xdr:col>
      <xdr:colOff>114300</xdr:colOff>
      <xdr:row>58</xdr:row>
      <xdr:rowOff>137273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78015"/>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106969</xdr:rowOff>
    </xdr:from>
    <xdr:to>
      <xdr:col>45</xdr:col>
      <xdr:colOff>177800</xdr:colOff>
      <xdr:row>58</xdr:row>
      <xdr:rowOff>133915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1069"/>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85570</xdr:rowOff>
    </xdr:from>
    <xdr:to>
      <xdr:col>41</xdr:col>
      <xdr:colOff>50800</xdr:colOff>
      <xdr:row>58</xdr:row>
      <xdr:rowOff>106969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29670"/>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8431</xdr:rowOff>
    </xdr:from>
    <xdr:to>
      <xdr:col>55</xdr:col>
      <xdr:colOff>50800</xdr:colOff>
      <xdr:row>58</xdr:row>
      <xdr:rowOff>110031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158308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86473</xdr:rowOff>
    </xdr:from>
    <xdr:to>
      <xdr:col>50</xdr:col>
      <xdr:colOff>165100</xdr:colOff>
      <xdr:row>59</xdr:row>
      <xdr:rowOff>16623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7750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83115</xdr:rowOff>
    </xdr:from>
    <xdr:to>
      <xdr:col>46</xdr:col>
      <xdr:colOff>38100</xdr:colOff>
      <xdr:row>59</xdr:row>
      <xdr:rowOff>13265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4392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1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56169</xdr:rowOff>
    </xdr:from>
    <xdr:to>
      <xdr:col>41</xdr:col>
      <xdr:colOff>101600</xdr:colOff>
      <xdr:row>58</xdr:row>
      <xdr:rowOff>157769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148896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34770</xdr:rowOff>
    </xdr:from>
    <xdr:to>
      <xdr:col>36</xdr:col>
      <xdr:colOff>165100</xdr:colOff>
      <xdr:row>58</xdr:row>
      <xdr:rowOff>136370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127497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66904</xdr:rowOff>
    </xdr:from>
    <xdr:to>
      <xdr:col>55</xdr:col>
      <xdr:colOff>0</xdr:colOff>
      <xdr:row>79</xdr:row>
      <xdr:rowOff>70907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11454"/>
          <a:ext cx="8382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70907</xdr:rowOff>
    </xdr:from>
    <xdr:to>
      <xdr:col>50</xdr:col>
      <xdr:colOff>114300</xdr:colOff>
      <xdr:row>79</xdr:row>
      <xdr:rowOff>86113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5457"/>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78070</xdr:rowOff>
    </xdr:from>
    <xdr:to>
      <xdr:col>45</xdr:col>
      <xdr:colOff>177800</xdr:colOff>
      <xdr:row>79</xdr:row>
      <xdr:rowOff>86113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22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78070</xdr:rowOff>
    </xdr:from>
    <xdr:to>
      <xdr:col>41</xdr:col>
      <xdr:colOff>50800</xdr:colOff>
      <xdr:row>79</xdr:row>
      <xdr:rowOff>79446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22620"/>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16104</xdr:rowOff>
    </xdr:from>
    <xdr:to>
      <xdr:col>55</xdr:col>
      <xdr:colOff>50800</xdr:colOff>
      <xdr:row>79</xdr:row>
      <xdr:rowOff>117704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20107</xdr:rowOff>
    </xdr:from>
    <xdr:to>
      <xdr:col>50</xdr:col>
      <xdr:colOff>165100</xdr:colOff>
      <xdr:row>79</xdr:row>
      <xdr:rowOff>121707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112834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35313</xdr:rowOff>
    </xdr:from>
    <xdr:to>
      <xdr:col>46</xdr:col>
      <xdr:colOff>38100</xdr:colOff>
      <xdr:row>79</xdr:row>
      <xdr:rowOff>136913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128040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27270</xdr:rowOff>
    </xdr:from>
    <xdr:to>
      <xdr:col>41</xdr:col>
      <xdr:colOff>101600</xdr:colOff>
      <xdr:row>79</xdr:row>
      <xdr:rowOff>128870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119997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28646</xdr:rowOff>
    </xdr:from>
    <xdr:to>
      <xdr:col>36</xdr:col>
      <xdr:colOff>165100</xdr:colOff>
      <xdr:row>79</xdr:row>
      <xdr:rowOff>130246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121373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101814</xdr:rowOff>
    </xdr:from>
    <xdr:to>
      <xdr:col>55</xdr:col>
      <xdr:colOff>0</xdr:colOff>
      <xdr:row>99</xdr:row>
      <xdr:rowOff>22492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03914"/>
          <a:ext cx="838200" cy="9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3381</xdr:rowOff>
    </xdr:from>
    <xdr:to>
      <xdr:col>50</xdr:col>
      <xdr:colOff>114300</xdr:colOff>
      <xdr:row>99</xdr:row>
      <xdr:rowOff>22492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76931"/>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169328</xdr:rowOff>
    </xdr:from>
    <xdr:to>
      <xdr:col>45</xdr:col>
      <xdr:colOff>177800</xdr:colOff>
      <xdr:row>99</xdr:row>
      <xdr:rowOff>3381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7142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169328</xdr:rowOff>
    </xdr:from>
    <xdr:to>
      <xdr:col>41</xdr:col>
      <xdr:colOff>50800</xdr:colOff>
      <xdr:row>99</xdr:row>
      <xdr:rowOff>23320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71428"/>
          <a:ext cx="889000" cy="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51014</xdr:rowOff>
    </xdr:from>
    <xdr:to>
      <xdr:col>55</xdr:col>
      <xdr:colOff>50800</xdr:colOff>
      <xdr:row>98</xdr:row>
      <xdr:rowOff>152614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29441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143142</xdr:rowOff>
    </xdr:from>
    <xdr:to>
      <xdr:col>50</xdr:col>
      <xdr:colOff>165100</xdr:colOff>
      <xdr:row>99</xdr:row>
      <xdr:rowOff>73292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64419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124031</xdr:rowOff>
    </xdr:from>
    <xdr:to>
      <xdr:col>46</xdr:col>
      <xdr:colOff>38100</xdr:colOff>
      <xdr:row>99</xdr:row>
      <xdr:rowOff>54181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45308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118528</xdr:rowOff>
    </xdr:from>
    <xdr:to>
      <xdr:col>41</xdr:col>
      <xdr:colOff>101600</xdr:colOff>
      <xdr:row>99</xdr:row>
      <xdr:rowOff>48678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39805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143970</xdr:rowOff>
    </xdr:from>
    <xdr:to>
      <xdr:col>36</xdr:col>
      <xdr:colOff>165100</xdr:colOff>
      <xdr:row>99</xdr:row>
      <xdr:rowOff>74120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65247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44364</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0914"/>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43876</xdr:rowOff>
    </xdr:from>
    <xdr:to>
      <xdr:col>81</xdr:col>
      <xdr:colOff>50800</xdr:colOff>
      <xdr:row>39</xdr:row>
      <xdr:rowOff>44364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0426"/>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33835</xdr:rowOff>
    </xdr:from>
    <xdr:to>
      <xdr:col>76</xdr:col>
      <xdr:colOff>114300</xdr:colOff>
      <xdr:row>39</xdr:row>
      <xdr:rowOff>43876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0385"/>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145328</xdr:rowOff>
    </xdr:from>
    <xdr:to>
      <xdr:col>71</xdr:col>
      <xdr:colOff>177800</xdr:colOff>
      <xdr:row>39</xdr:row>
      <xdr:rowOff>33835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60428"/>
          <a:ext cx="8890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165014</xdr:rowOff>
    </xdr:from>
    <xdr:to>
      <xdr:col>81</xdr:col>
      <xdr:colOff>101600</xdr:colOff>
      <xdr:row>39</xdr:row>
      <xdr:rowOff>95164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86291</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24333" y="677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164526</xdr:rowOff>
    </xdr:from>
    <xdr:to>
      <xdr:col>76</xdr:col>
      <xdr:colOff>165100</xdr:colOff>
      <xdr:row>39</xdr:row>
      <xdr:rowOff>94676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85803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154485</xdr:rowOff>
    </xdr:from>
    <xdr:to>
      <xdr:col>72</xdr:col>
      <xdr:colOff>38100</xdr:colOff>
      <xdr:row>39</xdr:row>
      <xdr:rowOff>84635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75762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94528</xdr:rowOff>
    </xdr:from>
    <xdr:to>
      <xdr:col>67</xdr:col>
      <xdr:colOff>101600</xdr:colOff>
      <xdr:row>39</xdr:row>
      <xdr:rowOff>24678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41205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36350</xdr:rowOff>
    </xdr:from>
    <xdr:to>
      <xdr:col>85</xdr:col>
      <xdr:colOff>127000</xdr:colOff>
      <xdr:row>78</xdr:row>
      <xdr:rowOff>39097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09450"/>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39097</xdr:rowOff>
    </xdr:from>
    <xdr:to>
      <xdr:col>81</xdr:col>
      <xdr:colOff>50800</xdr:colOff>
      <xdr:row>78</xdr:row>
      <xdr:rowOff>45548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12197"/>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45548</xdr:rowOff>
    </xdr:from>
    <xdr:to>
      <xdr:col>76</xdr:col>
      <xdr:colOff>114300</xdr:colOff>
      <xdr:row>78</xdr:row>
      <xdr:rowOff>54547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18648"/>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54547</xdr:rowOff>
    </xdr:from>
    <xdr:to>
      <xdr:col>71</xdr:col>
      <xdr:colOff>177800</xdr:colOff>
      <xdr:row>78</xdr:row>
      <xdr:rowOff>69847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2764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157000</xdr:rowOff>
    </xdr:from>
    <xdr:to>
      <xdr:col>85</xdr:col>
      <xdr:colOff>177800</xdr:colOff>
      <xdr:row>78</xdr:row>
      <xdr:rowOff>87150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71927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159747</xdr:rowOff>
    </xdr:from>
    <xdr:to>
      <xdr:col>81</xdr:col>
      <xdr:colOff>101600</xdr:colOff>
      <xdr:row>78</xdr:row>
      <xdr:rowOff>89897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81024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166198</xdr:rowOff>
    </xdr:from>
    <xdr:to>
      <xdr:col>76</xdr:col>
      <xdr:colOff>165100</xdr:colOff>
      <xdr:row>78</xdr:row>
      <xdr:rowOff>96348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87475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3747</xdr:rowOff>
    </xdr:from>
    <xdr:to>
      <xdr:col>72</xdr:col>
      <xdr:colOff>38100</xdr:colOff>
      <xdr:row>78</xdr:row>
      <xdr:rowOff>105347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96474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19047</xdr:rowOff>
    </xdr:from>
    <xdr:to>
      <xdr:col>67</xdr:col>
      <xdr:colOff>101600</xdr:colOff>
      <xdr:row>78</xdr:row>
      <xdr:rowOff>120647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111774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91334</xdr:rowOff>
    </xdr:from>
    <xdr:to>
      <xdr:col>85</xdr:col>
      <xdr:colOff>127000</xdr:colOff>
      <xdr:row>98</xdr:row>
      <xdr:rowOff>10230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21984"/>
          <a:ext cx="8382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91334</xdr:rowOff>
    </xdr:from>
    <xdr:to>
      <xdr:col>81</xdr:col>
      <xdr:colOff>50800</xdr:colOff>
      <xdr:row>98</xdr:row>
      <xdr:rowOff>21850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1984"/>
          <a:ext cx="889000" cy="10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21850</xdr:rowOff>
    </xdr:from>
    <xdr:to>
      <xdr:col>76</xdr:col>
      <xdr:colOff>114300</xdr:colOff>
      <xdr:row>98</xdr:row>
      <xdr:rowOff>49154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3950"/>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49154</xdr:rowOff>
    </xdr:from>
    <xdr:to>
      <xdr:col>71</xdr:col>
      <xdr:colOff>177800</xdr:colOff>
      <xdr:row>98</xdr:row>
      <xdr:rowOff>68836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51254"/>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130880</xdr:rowOff>
    </xdr:from>
    <xdr:to>
      <xdr:col>85</xdr:col>
      <xdr:colOff>177800</xdr:colOff>
      <xdr:row>98</xdr:row>
      <xdr:rowOff>61030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153757</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1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40534</xdr:rowOff>
    </xdr:from>
    <xdr:to>
      <xdr:col>81</xdr:col>
      <xdr:colOff>101600</xdr:colOff>
      <xdr:row>97</xdr:row>
      <xdr:rowOff>142134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158661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142500</xdr:rowOff>
    </xdr:from>
    <xdr:to>
      <xdr:col>76</xdr:col>
      <xdr:colOff>165100</xdr:colOff>
      <xdr:row>98</xdr:row>
      <xdr:rowOff>72650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89177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169804</xdr:rowOff>
    </xdr:from>
    <xdr:to>
      <xdr:col>72</xdr:col>
      <xdr:colOff>38100</xdr:colOff>
      <xdr:row>98</xdr:row>
      <xdr:rowOff>99954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116481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7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18036</xdr:rowOff>
    </xdr:from>
    <xdr:to>
      <xdr:col>67</xdr:col>
      <xdr:colOff>101600</xdr:colOff>
      <xdr:row>98</xdr:row>
      <xdr:rowOff>119636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136163</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125133</xdr:rowOff>
    </xdr:from>
    <xdr:to>
      <xdr:col>116</xdr:col>
      <xdr:colOff>63500</xdr:colOff>
      <xdr:row>58</xdr:row>
      <xdr:rowOff>125526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9233"/>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125526</xdr:rowOff>
    </xdr:from>
    <xdr:to>
      <xdr:col>111</xdr:col>
      <xdr:colOff>177800</xdr:colOff>
      <xdr:row>58</xdr:row>
      <xdr:rowOff>125911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9626"/>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125911</xdr:rowOff>
    </xdr:from>
    <xdr:to>
      <xdr:col>107</xdr:col>
      <xdr:colOff>50800</xdr:colOff>
      <xdr:row>58</xdr:row>
      <xdr:rowOff>126112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001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126112</xdr:rowOff>
    </xdr:from>
    <xdr:to>
      <xdr:col>102</xdr:col>
      <xdr:colOff>114300</xdr:colOff>
      <xdr:row>58</xdr:row>
      <xdr:rowOff>126478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021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74333</xdr:rowOff>
    </xdr:from>
    <xdr:to>
      <xdr:col>116</xdr:col>
      <xdr:colOff>114300</xdr:colOff>
      <xdr:row>59</xdr:row>
      <xdr:rowOff>4483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74726</xdr:rowOff>
    </xdr:from>
    <xdr:to>
      <xdr:col>112</xdr:col>
      <xdr:colOff>38100</xdr:colOff>
      <xdr:row>59</xdr:row>
      <xdr:rowOff>4876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167453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75111</xdr:rowOff>
    </xdr:from>
    <xdr:to>
      <xdr:col>107</xdr:col>
      <xdr:colOff>101600</xdr:colOff>
      <xdr:row>59</xdr:row>
      <xdr:rowOff>5261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167838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75312</xdr:rowOff>
    </xdr:from>
    <xdr:to>
      <xdr:col>102</xdr:col>
      <xdr:colOff>165100</xdr:colOff>
      <xdr:row>59</xdr:row>
      <xdr:rowOff>5462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168039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75678</xdr:rowOff>
    </xdr:from>
    <xdr:to>
      <xdr:col>98</xdr:col>
      <xdr:colOff>38100</xdr:colOff>
      <xdr:row>59</xdr:row>
      <xdr:rowOff>5828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168405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76122</xdr:rowOff>
    </xdr:from>
    <xdr:to>
      <xdr:col>116</xdr:col>
      <xdr:colOff>63500</xdr:colOff>
      <xdr:row>77</xdr:row>
      <xdr:rowOff>77474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77772"/>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76122</xdr:rowOff>
    </xdr:from>
    <xdr:to>
      <xdr:col>111</xdr:col>
      <xdr:colOff>177800</xdr:colOff>
      <xdr:row>77</xdr:row>
      <xdr:rowOff>83944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77772"/>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77947</xdr:rowOff>
    </xdr:from>
    <xdr:to>
      <xdr:col>107</xdr:col>
      <xdr:colOff>50800</xdr:colOff>
      <xdr:row>77</xdr:row>
      <xdr:rowOff>83944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79597"/>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77947</xdr:rowOff>
    </xdr:from>
    <xdr:to>
      <xdr:col>102</xdr:col>
      <xdr:colOff>114300</xdr:colOff>
      <xdr:row>77</xdr:row>
      <xdr:rowOff>87344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79597"/>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26674</xdr:rowOff>
    </xdr:from>
    <xdr:to>
      <xdr:col>116</xdr:col>
      <xdr:colOff>114300</xdr:colOff>
      <xdr:row>77</xdr:row>
      <xdr:rowOff>128274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5101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25322</xdr:rowOff>
    </xdr:from>
    <xdr:to>
      <xdr:col>112</xdr:col>
      <xdr:colOff>38100</xdr:colOff>
      <xdr:row>77</xdr:row>
      <xdr:rowOff>126922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118049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33144</xdr:rowOff>
    </xdr:from>
    <xdr:to>
      <xdr:col>107</xdr:col>
      <xdr:colOff>101600</xdr:colOff>
      <xdr:row>77</xdr:row>
      <xdr:rowOff>134744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125871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27147</xdr:rowOff>
    </xdr:from>
    <xdr:to>
      <xdr:col>102</xdr:col>
      <xdr:colOff>165100</xdr:colOff>
      <xdr:row>77</xdr:row>
      <xdr:rowOff>128747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119874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36544</xdr:rowOff>
    </xdr:from>
    <xdr:to>
      <xdr:col>98</xdr:col>
      <xdr:colOff>38100</xdr:colOff>
      <xdr:row>77</xdr:row>
      <xdr:rowOff>138144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129271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1,189</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209,973</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13,961</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円増加しており、類似団体と比較すると</a:t>
          </a:r>
          <a:r>
            <a:rPr kumimoji="1" lang="en-US" altLang="ja-JP" sz="1300">
              <a:latin typeface="ＭＳ Ｐゴシック" panose="020B0600070205080204" pitchFamily="50" charset="-128"/>
              <a:ea typeface="ＭＳ Ｐゴシック" panose="020B0600070205080204" pitchFamily="50" charset="-128"/>
            </a:rPr>
            <a:t>33,477</a:t>
          </a:r>
          <a:r>
            <a:rPr kumimoji="1" lang="ja-JP" altLang="en-US" sz="1300">
              <a:latin typeface="ＭＳ Ｐゴシック" panose="020B0600070205080204" pitchFamily="50" charset="-128"/>
              <a:ea typeface="ＭＳ Ｐゴシック" panose="020B0600070205080204" pitchFamily="50" charset="-128"/>
            </a:rPr>
            <a:t>円下回っている。退職と新規採用による職員の総数は同程度で推移している。</a:t>
          </a:r>
        </a:p>
        <a:p>
          <a:r>
            <a:rPr kumimoji="1" lang="ja-JP" altLang="en-US" sz="1300">
              <a:latin typeface="ＭＳ Ｐゴシック" panose="020B0600070205080204" pitchFamily="50" charset="-128"/>
              <a:ea typeface="ＭＳ Ｐゴシック" panose="020B0600070205080204" pitchFamily="50" charset="-128"/>
            </a:rPr>
            <a:t>　補助費等は住民一人あたり</a:t>
          </a:r>
          <a:r>
            <a:rPr kumimoji="1" lang="en-US" altLang="ja-JP" sz="1300">
              <a:latin typeface="ＭＳ Ｐゴシック" panose="020B0600070205080204" pitchFamily="50" charset="-128"/>
              <a:ea typeface="ＭＳ Ｐゴシック" panose="020B0600070205080204" pitchFamily="50" charset="-128"/>
            </a:rPr>
            <a:t>159,475</a:t>
          </a:r>
          <a:r>
            <a:rPr kumimoji="1" lang="ja-JP" altLang="en-US" sz="1300">
              <a:latin typeface="ＭＳ Ｐゴシック" panose="020B0600070205080204" pitchFamily="50" charset="-128"/>
              <a:ea typeface="ＭＳ Ｐゴシック" panose="020B0600070205080204" pitchFamily="50" charset="-128"/>
            </a:rPr>
            <a:t>円となっている。物価高騰の影響による一部事務組合への分担金等が増加傾向にある。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205,602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102,417</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円増加しており、類似団体と比較すると</a:t>
          </a:r>
          <a:r>
            <a:rPr kumimoji="1" lang="en-US" altLang="ja-JP" sz="1300">
              <a:latin typeface="ＭＳ Ｐゴシック" panose="020B0600070205080204" pitchFamily="50" charset="-128"/>
              <a:ea typeface="ＭＳ Ｐゴシック" panose="020B0600070205080204" pitchFamily="50" charset="-128"/>
            </a:rPr>
            <a:t>89,739</a:t>
          </a:r>
          <a:r>
            <a:rPr kumimoji="1" lang="ja-JP" altLang="en-US" sz="1300">
              <a:latin typeface="ＭＳ Ｐゴシック" panose="020B0600070205080204" pitchFamily="50" charset="-128"/>
              <a:ea typeface="ＭＳ Ｐゴシック" panose="020B0600070205080204" pitchFamily="50" charset="-128"/>
            </a:rPr>
            <a:t>円下回っている。令和５年度は今後公共施設の老朽化に伴う大規模改修事業があり大幅に増加。今後も増加する見込みとなっている。</a:t>
          </a:r>
        </a:p>
        <a:p>
          <a:r>
            <a:rPr kumimoji="1" lang="ja-JP" altLang="en-US" sz="1300">
              <a:latin typeface="ＭＳ Ｐゴシック" panose="020B0600070205080204" pitchFamily="50" charset="-128"/>
              <a:ea typeface="ＭＳ Ｐゴシック" panose="020B0600070205080204" pitchFamily="50" charset="-128"/>
            </a:rPr>
            <a:t>　各項目については、類似団体と比較して下回っており、今後も歳出の適正化に努めていく。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3,767
3,740
122.14
4,900,574
4,477,645
413,785
2,509,416
2,809,096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40087</xdr:rowOff>
    </xdr:from>
    <xdr:to>
      <xdr:col>24</xdr:col>
      <xdr:colOff>63500</xdr:colOff>
      <xdr:row>37</xdr:row>
      <xdr:rowOff>60414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3737"/>
          <a:ext cx="8382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60414</xdr:rowOff>
    </xdr:from>
    <xdr:to>
      <xdr:col>19</xdr:col>
      <xdr:colOff>177800</xdr:colOff>
      <xdr:row>37</xdr:row>
      <xdr:rowOff>96133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04064"/>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96133</xdr:rowOff>
    </xdr:from>
    <xdr:to>
      <xdr:col>15</xdr:col>
      <xdr:colOff>50800</xdr:colOff>
      <xdr:row>37</xdr:row>
      <xdr:rowOff>102629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9783"/>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94914</xdr:rowOff>
    </xdr:from>
    <xdr:to>
      <xdr:col>10</xdr:col>
      <xdr:colOff>114300</xdr:colOff>
      <xdr:row>37</xdr:row>
      <xdr:rowOff>102629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8564"/>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160737</xdr:rowOff>
    </xdr:from>
    <xdr:to>
      <xdr:col>24</xdr:col>
      <xdr:colOff>114300</xdr:colOff>
      <xdr:row>37</xdr:row>
      <xdr:rowOff>90887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139164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9614</xdr:rowOff>
    </xdr:from>
    <xdr:to>
      <xdr:col>20</xdr:col>
      <xdr:colOff>38100</xdr:colOff>
      <xdr:row>37</xdr:row>
      <xdr:rowOff>111214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102341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45333</xdr:rowOff>
    </xdr:from>
    <xdr:to>
      <xdr:col>15</xdr:col>
      <xdr:colOff>101600</xdr:colOff>
      <xdr:row>37</xdr:row>
      <xdr:rowOff>146933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138060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51829</xdr:rowOff>
    </xdr:from>
    <xdr:to>
      <xdr:col>10</xdr:col>
      <xdr:colOff>165100</xdr:colOff>
      <xdr:row>37</xdr:row>
      <xdr:rowOff>153429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144556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44114</xdr:rowOff>
    </xdr:from>
    <xdr:to>
      <xdr:col>6</xdr:col>
      <xdr:colOff>38100</xdr:colOff>
      <xdr:row>37</xdr:row>
      <xdr:rowOff>145714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140143</xdr:rowOff>
    </xdr:from>
    <xdr:to>
      <xdr:col>24</xdr:col>
      <xdr:colOff>63500</xdr:colOff>
      <xdr:row>56</xdr:row>
      <xdr:rowOff>164785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41343"/>
          <a:ext cx="8382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140143</xdr:rowOff>
    </xdr:from>
    <xdr:to>
      <xdr:col>19</xdr:col>
      <xdr:colOff>177800</xdr:colOff>
      <xdr:row>57</xdr:row>
      <xdr:rowOff>28373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41343"/>
          <a:ext cx="889000" cy="5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149355</xdr:rowOff>
    </xdr:from>
    <xdr:to>
      <xdr:col>15</xdr:col>
      <xdr:colOff>50800</xdr:colOff>
      <xdr:row>57</xdr:row>
      <xdr:rowOff>28373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50555"/>
          <a:ext cx="889000" cy="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149355</xdr:rowOff>
    </xdr:from>
    <xdr:to>
      <xdr:col>10</xdr:col>
      <xdr:colOff>114300</xdr:colOff>
      <xdr:row>57</xdr:row>
      <xdr:rowOff>53081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50555"/>
          <a:ext cx="889000" cy="7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113985</xdr:rowOff>
    </xdr:from>
    <xdr:to>
      <xdr:col>24</xdr:col>
      <xdr:colOff>114300</xdr:colOff>
      <xdr:row>57</xdr:row>
      <xdr:rowOff>44135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1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92412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89343</xdr:rowOff>
    </xdr:from>
    <xdr:to>
      <xdr:col>20</xdr:col>
      <xdr:colOff>38100</xdr:colOff>
      <xdr:row>57</xdr:row>
      <xdr:rowOff>19493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36020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6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149023</xdr:rowOff>
    </xdr:from>
    <xdr:to>
      <xdr:col>15</xdr:col>
      <xdr:colOff>101600</xdr:colOff>
      <xdr:row>57</xdr:row>
      <xdr:rowOff>79173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70300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4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98555</xdr:rowOff>
    </xdr:from>
    <xdr:to>
      <xdr:col>10</xdr:col>
      <xdr:colOff>165100</xdr:colOff>
      <xdr:row>57</xdr:row>
      <xdr:rowOff>28705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19832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9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2281</xdr:rowOff>
    </xdr:from>
    <xdr:to>
      <xdr:col>6</xdr:col>
      <xdr:colOff>38100</xdr:colOff>
      <xdr:row>57</xdr:row>
      <xdr:rowOff>103881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95008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5527</xdr:rowOff>
    </xdr:from>
    <xdr:to>
      <xdr:col>24</xdr:col>
      <xdr:colOff>63500</xdr:colOff>
      <xdr:row>77</xdr:row>
      <xdr:rowOff>36489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07177"/>
          <a:ext cx="8382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15819</xdr:rowOff>
    </xdr:from>
    <xdr:to>
      <xdr:col>19</xdr:col>
      <xdr:colOff>177800</xdr:colOff>
      <xdr:row>77</xdr:row>
      <xdr:rowOff>36489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17469"/>
          <a:ext cx="8890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15819</xdr:rowOff>
    </xdr:from>
    <xdr:to>
      <xdr:col>15</xdr:col>
      <xdr:colOff>50800</xdr:colOff>
      <xdr:row>77</xdr:row>
      <xdr:rowOff>60776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17469"/>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60776</xdr:rowOff>
    </xdr:from>
    <xdr:to>
      <xdr:col>10</xdr:col>
      <xdr:colOff>114300</xdr:colOff>
      <xdr:row>77</xdr:row>
      <xdr:rowOff>85497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62426"/>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126177</xdr:rowOff>
    </xdr:from>
    <xdr:to>
      <xdr:col>24</xdr:col>
      <xdr:colOff>114300</xdr:colOff>
      <xdr:row>77</xdr:row>
      <xdr:rowOff>56327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41104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7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157139</xdr:rowOff>
    </xdr:from>
    <xdr:to>
      <xdr:col>20</xdr:col>
      <xdr:colOff>38100</xdr:colOff>
      <xdr:row>77</xdr:row>
      <xdr:rowOff>87289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78416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8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136469</xdr:rowOff>
    </xdr:from>
    <xdr:to>
      <xdr:col>15</xdr:col>
      <xdr:colOff>101600</xdr:colOff>
      <xdr:row>77</xdr:row>
      <xdr:rowOff>66619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57746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9976</xdr:rowOff>
    </xdr:from>
    <xdr:to>
      <xdr:col>10</xdr:col>
      <xdr:colOff>165100</xdr:colOff>
      <xdr:row>77</xdr:row>
      <xdr:rowOff>111576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102703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0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34697</xdr:rowOff>
    </xdr:from>
    <xdr:to>
      <xdr:col>6</xdr:col>
      <xdr:colOff>38100</xdr:colOff>
      <xdr:row>77</xdr:row>
      <xdr:rowOff>136297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127424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2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66625</xdr:rowOff>
    </xdr:from>
    <xdr:to>
      <xdr:col>24</xdr:col>
      <xdr:colOff>63500</xdr:colOff>
      <xdr:row>98</xdr:row>
      <xdr:rowOff>73282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68725"/>
          <a:ext cx="8382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66625</xdr:rowOff>
    </xdr:from>
    <xdr:to>
      <xdr:col>19</xdr:col>
      <xdr:colOff>177800</xdr:colOff>
      <xdr:row>98</xdr:row>
      <xdr:rowOff>74657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68725"/>
          <a:ext cx="889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74657</xdr:rowOff>
    </xdr:from>
    <xdr:to>
      <xdr:col>15</xdr:col>
      <xdr:colOff>50800</xdr:colOff>
      <xdr:row>98</xdr:row>
      <xdr:rowOff>108600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76757"/>
          <a:ext cx="889000" cy="3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108600</xdr:rowOff>
    </xdr:from>
    <xdr:to>
      <xdr:col>10</xdr:col>
      <xdr:colOff>114300</xdr:colOff>
      <xdr:row>98</xdr:row>
      <xdr:rowOff>123089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10700"/>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22482</xdr:rowOff>
    </xdr:from>
    <xdr:to>
      <xdr:col>24</xdr:col>
      <xdr:colOff>114300</xdr:colOff>
      <xdr:row>98</xdr:row>
      <xdr:rowOff>124082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108859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15825</xdr:rowOff>
    </xdr:from>
    <xdr:to>
      <xdr:col>20</xdr:col>
      <xdr:colOff>38100</xdr:colOff>
      <xdr:row>98</xdr:row>
      <xdr:rowOff>117425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108552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23857</xdr:rowOff>
    </xdr:from>
    <xdr:to>
      <xdr:col>15</xdr:col>
      <xdr:colOff>101600</xdr:colOff>
      <xdr:row>98</xdr:row>
      <xdr:rowOff>125457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116584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57800</xdr:rowOff>
    </xdr:from>
    <xdr:to>
      <xdr:col>10</xdr:col>
      <xdr:colOff>165100</xdr:colOff>
      <xdr:row>98</xdr:row>
      <xdr:rowOff>159400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150527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72289</xdr:rowOff>
    </xdr:from>
    <xdr:to>
      <xdr:col>6</xdr:col>
      <xdr:colOff>38100</xdr:colOff>
      <xdr:row>99</xdr:row>
      <xdr:rowOff>2439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165016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69596</xdr:rowOff>
    </xdr:from>
    <xdr:to>
      <xdr:col>55</xdr:col>
      <xdr:colOff>0</xdr:colOff>
      <xdr:row>38</xdr:row>
      <xdr:rowOff>101274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4696"/>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101274</xdr:rowOff>
    </xdr:from>
    <xdr:to>
      <xdr:col>50</xdr:col>
      <xdr:colOff>114300</xdr:colOff>
      <xdr:row>38</xdr:row>
      <xdr:rowOff>105954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16374"/>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91367</xdr:rowOff>
    </xdr:from>
    <xdr:to>
      <xdr:col>45</xdr:col>
      <xdr:colOff>177800</xdr:colOff>
      <xdr:row>38</xdr:row>
      <xdr:rowOff>105954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06467"/>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91367</xdr:rowOff>
    </xdr:from>
    <xdr:to>
      <xdr:col>41</xdr:col>
      <xdr:colOff>50800</xdr:colOff>
      <xdr:row>38</xdr:row>
      <xdr:rowOff>112595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0646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18796</xdr:rowOff>
    </xdr:from>
    <xdr:to>
      <xdr:col>55</xdr:col>
      <xdr:colOff>50800</xdr:colOff>
      <xdr:row>38</xdr:row>
      <xdr:rowOff>120396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41673</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50474</xdr:rowOff>
    </xdr:from>
    <xdr:to>
      <xdr:col>50</xdr:col>
      <xdr:colOff>165100</xdr:colOff>
      <xdr:row>38</xdr:row>
      <xdr:rowOff>152074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168600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3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55154</xdr:rowOff>
    </xdr:from>
    <xdr:to>
      <xdr:col>46</xdr:col>
      <xdr:colOff>38100</xdr:colOff>
      <xdr:row>38</xdr:row>
      <xdr:rowOff>156754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1831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3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40567</xdr:rowOff>
    </xdr:from>
    <xdr:to>
      <xdr:col>41</xdr:col>
      <xdr:colOff>101600</xdr:colOff>
      <xdr:row>38</xdr:row>
      <xdr:rowOff>142167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158694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33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61795</xdr:rowOff>
    </xdr:from>
    <xdr:to>
      <xdr:col>36</xdr:col>
      <xdr:colOff>165100</xdr:colOff>
      <xdr:row>38</xdr:row>
      <xdr:rowOff>163395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8472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5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131008</xdr:rowOff>
    </xdr:from>
    <xdr:to>
      <xdr:col>55</xdr:col>
      <xdr:colOff>0</xdr:colOff>
      <xdr:row>57</xdr:row>
      <xdr:rowOff>137033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03658"/>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127463</xdr:rowOff>
    </xdr:from>
    <xdr:to>
      <xdr:col>50</xdr:col>
      <xdr:colOff>114300</xdr:colOff>
      <xdr:row>57</xdr:row>
      <xdr:rowOff>137033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00113"/>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125407</xdr:rowOff>
    </xdr:from>
    <xdr:to>
      <xdr:col>45</xdr:col>
      <xdr:colOff>177800</xdr:colOff>
      <xdr:row>57</xdr:row>
      <xdr:rowOff>127463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98057"/>
          <a:ext cx="889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95290</xdr:rowOff>
    </xdr:from>
    <xdr:to>
      <xdr:col>41</xdr:col>
      <xdr:colOff>50800</xdr:colOff>
      <xdr:row>57</xdr:row>
      <xdr:rowOff>125407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67940"/>
          <a:ext cx="88900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80208</xdr:rowOff>
    </xdr:from>
    <xdr:to>
      <xdr:col>55</xdr:col>
      <xdr:colOff>50800</xdr:colOff>
      <xdr:row>58</xdr:row>
      <xdr:rowOff>10358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86233</xdr:rowOff>
    </xdr:from>
    <xdr:to>
      <xdr:col>50</xdr:col>
      <xdr:colOff>165100</xdr:colOff>
      <xdr:row>58</xdr:row>
      <xdr:rowOff>16383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7510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5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76663</xdr:rowOff>
    </xdr:from>
    <xdr:to>
      <xdr:col>46</xdr:col>
      <xdr:colOff>38100</xdr:colOff>
      <xdr:row>58</xdr:row>
      <xdr:rowOff>6813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169390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74607</xdr:rowOff>
    </xdr:from>
    <xdr:to>
      <xdr:col>41</xdr:col>
      <xdr:colOff>101600</xdr:colOff>
      <xdr:row>58</xdr:row>
      <xdr:rowOff>4757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167334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3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44490</xdr:rowOff>
    </xdr:from>
    <xdr:to>
      <xdr:col>36</xdr:col>
      <xdr:colOff>165100</xdr:colOff>
      <xdr:row>57</xdr:row>
      <xdr:rowOff>146090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162617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9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63393</xdr:rowOff>
    </xdr:from>
    <xdr:to>
      <xdr:col>55</xdr:col>
      <xdr:colOff>0</xdr:colOff>
      <xdr:row>78</xdr:row>
      <xdr:rowOff>124006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36493"/>
          <a:ext cx="838200" cy="6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63393</xdr:rowOff>
    </xdr:from>
    <xdr:to>
      <xdr:col>50</xdr:col>
      <xdr:colOff>114300</xdr:colOff>
      <xdr:row>78</xdr:row>
      <xdr:rowOff>136252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36493"/>
          <a:ext cx="8890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111190</xdr:rowOff>
    </xdr:from>
    <xdr:to>
      <xdr:col>45</xdr:col>
      <xdr:colOff>177800</xdr:colOff>
      <xdr:row>78</xdr:row>
      <xdr:rowOff>136252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84290"/>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111190</xdr:rowOff>
    </xdr:from>
    <xdr:to>
      <xdr:col>41</xdr:col>
      <xdr:colOff>50800</xdr:colOff>
      <xdr:row>79</xdr:row>
      <xdr:rowOff>15525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84290"/>
          <a:ext cx="889000" cy="7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73206</xdr:rowOff>
    </xdr:from>
    <xdr:to>
      <xdr:col>55</xdr:col>
      <xdr:colOff>50800</xdr:colOff>
      <xdr:row>79</xdr:row>
      <xdr:rowOff>3356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159583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12593</xdr:rowOff>
    </xdr:from>
    <xdr:to>
      <xdr:col>50</xdr:col>
      <xdr:colOff>165100</xdr:colOff>
      <xdr:row>78</xdr:row>
      <xdr:rowOff>114193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105320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85452</xdr:rowOff>
    </xdr:from>
    <xdr:to>
      <xdr:col>46</xdr:col>
      <xdr:colOff>38100</xdr:colOff>
      <xdr:row>79</xdr:row>
      <xdr:rowOff>15602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60390</xdr:rowOff>
    </xdr:from>
    <xdr:to>
      <xdr:col>41</xdr:col>
      <xdr:colOff>101600</xdr:colOff>
      <xdr:row>78</xdr:row>
      <xdr:rowOff>161990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153117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136175</xdr:rowOff>
    </xdr:from>
    <xdr:to>
      <xdr:col>36</xdr:col>
      <xdr:colOff>165100</xdr:colOff>
      <xdr:row>79</xdr:row>
      <xdr:rowOff>66325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57452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58280</xdr:rowOff>
    </xdr:from>
    <xdr:to>
      <xdr:col>55</xdr:col>
      <xdr:colOff>0</xdr:colOff>
      <xdr:row>98</xdr:row>
      <xdr:rowOff>115582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60380"/>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115582</xdr:rowOff>
    </xdr:from>
    <xdr:to>
      <xdr:col>50</xdr:col>
      <xdr:colOff>114300</xdr:colOff>
      <xdr:row>98</xdr:row>
      <xdr:rowOff>123017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17682"/>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106860</xdr:rowOff>
    </xdr:from>
    <xdr:to>
      <xdr:col>45</xdr:col>
      <xdr:colOff>177800</xdr:colOff>
      <xdr:row>98</xdr:row>
      <xdr:rowOff>123017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0896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106860</xdr:rowOff>
    </xdr:from>
    <xdr:to>
      <xdr:col>41</xdr:col>
      <xdr:colOff>50800</xdr:colOff>
      <xdr:row>99</xdr:row>
      <xdr:rowOff>3194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08960"/>
          <a:ext cx="889000" cy="6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7480</xdr:rowOff>
    </xdr:from>
    <xdr:to>
      <xdr:col>55</xdr:col>
      <xdr:colOff>50800</xdr:colOff>
      <xdr:row>98</xdr:row>
      <xdr:rowOff>109080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157357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8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64782</xdr:rowOff>
    </xdr:from>
    <xdr:to>
      <xdr:col>50</xdr:col>
      <xdr:colOff>165100</xdr:colOff>
      <xdr:row>98</xdr:row>
      <xdr:rowOff>166382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157509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72217</xdr:rowOff>
    </xdr:from>
    <xdr:to>
      <xdr:col>46</xdr:col>
      <xdr:colOff>38100</xdr:colOff>
      <xdr:row>99</xdr:row>
      <xdr:rowOff>2367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164944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6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56060</xdr:rowOff>
    </xdr:from>
    <xdr:to>
      <xdr:col>41</xdr:col>
      <xdr:colOff>101600</xdr:colOff>
      <xdr:row>98</xdr:row>
      <xdr:rowOff>157660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148787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5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123844</xdr:rowOff>
    </xdr:from>
    <xdr:to>
      <xdr:col>36</xdr:col>
      <xdr:colOff>165100</xdr:colOff>
      <xdr:row>99</xdr:row>
      <xdr:rowOff>53994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45121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71422</xdr:rowOff>
    </xdr:from>
    <xdr:to>
      <xdr:col>85</xdr:col>
      <xdr:colOff>127000</xdr:colOff>
      <xdr:row>37</xdr:row>
      <xdr:rowOff>107298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15072"/>
          <a:ext cx="838200" cy="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71422</xdr:rowOff>
    </xdr:from>
    <xdr:to>
      <xdr:col>81</xdr:col>
      <xdr:colOff>50800</xdr:colOff>
      <xdr:row>37</xdr:row>
      <xdr:rowOff>72414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15072"/>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72414</xdr:rowOff>
    </xdr:from>
    <xdr:to>
      <xdr:col>76</xdr:col>
      <xdr:colOff>114300</xdr:colOff>
      <xdr:row>37</xdr:row>
      <xdr:rowOff>106178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16064"/>
          <a:ext cx="8890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106178</xdr:rowOff>
    </xdr:from>
    <xdr:to>
      <xdr:col>71</xdr:col>
      <xdr:colOff>177800</xdr:colOff>
      <xdr:row>37</xdr:row>
      <xdr:rowOff>130945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49828"/>
          <a:ext cx="88900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56498</xdr:rowOff>
    </xdr:from>
    <xdr:to>
      <xdr:col>85</xdr:col>
      <xdr:colOff>177800</xdr:colOff>
      <xdr:row>37</xdr:row>
      <xdr:rowOff>158098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34925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20622</xdr:rowOff>
    </xdr:from>
    <xdr:to>
      <xdr:col>81</xdr:col>
      <xdr:colOff>101600</xdr:colOff>
      <xdr:row>37</xdr:row>
      <xdr:rowOff>122222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113349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21614</xdr:rowOff>
    </xdr:from>
    <xdr:to>
      <xdr:col>76</xdr:col>
      <xdr:colOff>165100</xdr:colOff>
      <xdr:row>37</xdr:row>
      <xdr:rowOff>123214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114341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55378</xdr:rowOff>
    </xdr:from>
    <xdr:to>
      <xdr:col>72</xdr:col>
      <xdr:colOff>38100</xdr:colOff>
      <xdr:row>37</xdr:row>
      <xdr:rowOff>156978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148105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80145</xdr:rowOff>
    </xdr:from>
    <xdr:to>
      <xdr:col>67</xdr:col>
      <xdr:colOff>101600</xdr:colOff>
      <xdr:row>38</xdr:row>
      <xdr:rowOff>10295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141332</xdr:rowOff>
    </xdr:from>
    <xdr:to>
      <xdr:col>85</xdr:col>
      <xdr:colOff>127000</xdr:colOff>
      <xdr:row>58</xdr:row>
      <xdr:rowOff>49664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13982"/>
          <a:ext cx="8382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49664</xdr:rowOff>
    </xdr:from>
    <xdr:to>
      <xdr:col>81</xdr:col>
      <xdr:colOff>50800</xdr:colOff>
      <xdr:row>58</xdr:row>
      <xdr:rowOff>59016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93764"/>
          <a:ext cx="8890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46698</xdr:rowOff>
    </xdr:from>
    <xdr:to>
      <xdr:col>76</xdr:col>
      <xdr:colOff>114300</xdr:colOff>
      <xdr:row>58</xdr:row>
      <xdr:rowOff>59016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90798"/>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46698</xdr:rowOff>
    </xdr:from>
    <xdr:to>
      <xdr:col>71</xdr:col>
      <xdr:colOff>177800</xdr:colOff>
      <xdr:row>58</xdr:row>
      <xdr:rowOff>64485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90798"/>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90532</xdr:rowOff>
    </xdr:from>
    <xdr:to>
      <xdr:col>85</xdr:col>
      <xdr:colOff>177800</xdr:colOff>
      <xdr:row>58</xdr:row>
      <xdr:rowOff>20682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68959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4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170314</xdr:rowOff>
    </xdr:from>
    <xdr:to>
      <xdr:col>81</xdr:col>
      <xdr:colOff>101600</xdr:colOff>
      <xdr:row>58</xdr:row>
      <xdr:rowOff>100464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91591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8216</xdr:rowOff>
    </xdr:from>
    <xdr:to>
      <xdr:col>76</xdr:col>
      <xdr:colOff>165100</xdr:colOff>
      <xdr:row>58</xdr:row>
      <xdr:rowOff>109816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100943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167348</xdr:rowOff>
    </xdr:from>
    <xdr:to>
      <xdr:col>72</xdr:col>
      <xdr:colOff>38100</xdr:colOff>
      <xdr:row>58</xdr:row>
      <xdr:rowOff>97498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88625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13685</xdr:rowOff>
    </xdr:from>
    <xdr:to>
      <xdr:col>67</xdr:col>
      <xdr:colOff>101600</xdr:colOff>
      <xdr:row>58</xdr:row>
      <xdr:rowOff>115285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106412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44363</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913"/>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43876</xdr:rowOff>
    </xdr:from>
    <xdr:to>
      <xdr:col>81</xdr:col>
      <xdr:colOff>50800</xdr:colOff>
      <xdr:row>79</xdr:row>
      <xdr:rowOff>44363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8426"/>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33835</xdr:rowOff>
    </xdr:from>
    <xdr:to>
      <xdr:col>76</xdr:col>
      <xdr:colOff>114300</xdr:colOff>
      <xdr:row>79</xdr:row>
      <xdr:rowOff>43876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8385"/>
          <a:ext cx="889000" cy="1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145328</xdr:rowOff>
    </xdr:from>
    <xdr:to>
      <xdr:col>71</xdr:col>
      <xdr:colOff>177800</xdr:colOff>
      <xdr:row>79</xdr:row>
      <xdr:rowOff>33835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18428"/>
          <a:ext cx="889000" cy="5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165013</xdr:rowOff>
    </xdr:from>
    <xdr:to>
      <xdr:col>81</xdr:col>
      <xdr:colOff>101600</xdr:colOff>
      <xdr:row>79</xdr:row>
      <xdr:rowOff>95163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86290</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24333" y="13630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164526</xdr:rowOff>
    </xdr:from>
    <xdr:to>
      <xdr:col>76</xdr:col>
      <xdr:colOff>165100</xdr:colOff>
      <xdr:row>79</xdr:row>
      <xdr:rowOff>94676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85803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154485</xdr:rowOff>
    </xdr:from>
    <xdr:to>
      <xdr:col>72</xdr:col>
      <xdr:colOff>38100</xdr:colOff>
      <xdr:row>79</xdr:row>
      <xdr:rowOff>84635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75762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94528</xdr:rowOff>
    </xdr:from>
    <xdr:to>
      <xdr:col>67</xdr:col>
      <xdr:colOff>101600</xdr:colOff>
      <xdr:row>79</xdr:row>
      <xdr:rowOff>24678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41205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36350</xdr:rowOff>
    </xdr:from>
    <xdr:to>
      <xdr:col>85</xdr:col>
      <xdr:colOff>127000</xdr:colOff>
      <xdr:row>98</xdr:row>
      <xdr:rowOff>39097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38450"/>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39097</xdr:rowOff>
    </xdr:from>
    <xdr:to>
      <xdr:col>81</xdr:col>
      <xdr:colOff>50800</xdr:colOff>
      <xdr:row>98</xdr:row>
      <xdr:rowOff>45548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41197"/>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45548</xdr:rowOff>
    </xdr:from>
    <xdr:to>
      <xdr:col>76</xdr:col>
      <xdr:colOff>114300</xdr:colOff>
      <xdr:row>98</xdr:row>
      <xdr:rowOff>54547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47648"/>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54547</xdr:rowOff>
    </xdr:from>
    <xdr:to>
      <xdr:col>71</xdr:col>
      <xdr:colOff>177800</xdr:colOff>
      <xdr:row>98</xdr:row>
      <xdr:rowOff>69847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5664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157000</xdr:rowOff>
    </xdr:from>
    <xdr:to>
      <xdr:col>85</xdr:col>
      <xdr:colOff>177800</xdr:colOff>
      <xdr:row>98</xdr:row>
      <xdr:rowOff>87150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71927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159747</xdr:rowOff>
    </xdr:from>
    <xdr:to>
      <xdr:col>81</xdr:col>
      <xdr:colOff>101600</xdr:colOff>
      <xdr:row>98</xdr:row>
      <xdr:rowOff>89897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8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166198</xdr:rowOff>
    </xdr:from>
    <xdr:to>
      <xdr:col>76</xdr:col>
      <xdr:colOff>165100</xdr:colOff>
      <xdr:row>98</xdr:row>
      <xdr:rowOff>96348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87475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3747</xdr:rowOff>
    </xdr:from>
    <xdr:to>
      <xdr:col>72</xdr:col>
      <xdr:colOff>38100</xdr:colOff>
      <xdr:row>98</xdr:row>
      <xdr:rowOff>105347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96474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19047</xdr:rowOff>
    </xdr:from>
    <xdr:to>
      <xdr:col>67</xdr:col>
      <xdr:colOff>101600</xdr:colOff>
      <xdr:row>98</xdr:row>
      <xdr:rowOff>120647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111774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総務費については、一人当たり</a:t>
          </a:r>
          <a:r>
            <a:rPr kumimoji="1" lang="en-US" altLang="ja-JP" sz="1300">
              <a:latin typeface="ＭＳ Ｐゴシック" panose="020B0600070205080204" pitchFamily="50" charset="-128"/>
              <a:ea typeface="ＭＳ Ｐゴシック" panose="020B0600070205080204" pitchFamily="50" charset="-128"/>
            </a:rPr>
            <a:t>356,106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43,120</a:t>
          </a:r>
          <a:r>
            <a:rPr kumimoji="1" lang="ja-JP" altLang="en-US" sz="1300">
              <a:latin typeface="ＭＳ Ｐゴシック" panose="020B0600070205080204" pitchFamily="50" charset="-128"/>
              <a:ea typeface="ＭＳ Ｐゴシック" panose="020B0600070205080204" pitchFamily="50" charset="-128"/>
            </a:rPr>
            <a:t>円減少し、類似団体と比較して</a:t>
          </a:r>
          <a:r>
            <a:rPr kumimoji="1" lang="en-US" altLang="ja-JP" sz="1300">
              <a:latin typeface="ＭＳ Ｐゴシック" panose="020B0600070205080204" pitchFamily="50" charset="-128"/>
              <a:ea typeface="ＭＳ Ｐゴシック" panose="020B0600070205080204" pitchFamily="50" charset="-128"/>
            </a:rPr>
            <a:t>3,837</a:t>
          </a:r>
          <a:r>
            <a:rPr kumimoji="1" lang="ja-JP" altLang="en-US" sz="1300">
              <a:latin typeface="ＭＳ Ｐゴシック" panose="020B0600070205080204" pitchFamily="50" charset="-128"/>
              <a:ea typeface="ＭＳ Ｐゴシック" panose="020B0600070205080204" pitchFamily="50" charset="-128"/>
            </a:rPr>
            <a:t>円下回っている。基金積立の減が主な増加の要因となっている。民生費については、一人当たり</a:t>
          </a:r>
          <a:r>
            <a:rPr kumimoji="1" lang="en-US" altLang="ja-JP" sz="1300">
              <a:latin typeface="ＭＳ Ｐゴシック" panose="020B0600070205080204" pitchFamily="50" charset="-128"/>
              <a:ea typeface="ＭＳ Ｐゴシック" panose="020B0600070205080204" pitchFamily="50" charset="-128"/>
            </a:rPr>
            <a:t>200,432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16,253</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a:t>
          </a:r>
          <a:r>
            <a:rPr kumimoji="1" lang="en-US" altLang="ja-JP" sz="1300">
              <a:latin typeface="ＭＳ Ｐゴシック" panose="020B0600070205080204" pitchFamily="50" charset="-128"/>
              <a:ea typeface="ＭＳ Ｐゴシック" panose="020B0600070205080204" pitchFamily="50" charset="-128"/>
            </a:rPr>
            <a:t>72,534</a:t>
          </a:r>
          <a:r>
            <a:rPr kumimoji="1" lang="ja-JP" altLang="en-US" sz="1300">
              <a:latin typeface="ＭＳ Ｐゴシック" panose="020B0600070205080204" pitchFamily="50" charset="-128"/>
              <a:ea typeface="ＭＳ Ｐゴシック" panose="020B0600070205080204" pitchFamily="50" charset="-128"/>
            </a:rPr>
            <a:t>円下回っている。衛生費については、一人当たり</a:t>
          </a:r>
          <a:r>
            <a:rPr kumimoji="1" lang="en-US" altLang="ja-JP" sz="1300">
              <a:latin typeface="ＭＳ Ｐゴシック" panose="020B0600070205080204" pitchFamily="50" charset="-128"/>
              <a:ea typeface="ＭＳ Ｐゴシック" panose="020B0600070205080204" pitchFamily="50" charset="-128"/>
            </a:rPr>
            <a:t>74,865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3,494</a:t>
          </a:r>
          <a:r>
            <a:rPr kumimoji="1" lang="ja-JP" altLang="en-US" sz="1300">
              <a:latin typeface="ＭＳ Ｐゴシック" panose="020B0600070205080204" pitchFamily="50" charset="-128"/>
              <a:ea typeface="ＭＳ Ｐゴシック" panose="020B0600070205080204" pitchFamily="50" charset="-128"/>
            </a:rPr>
            <a:t>円減少しており、類似団体と比較して</a:t>
          </a:r>
          <a:r>
            <a:rPr kumimoji="1" lang="en-US" altLang="ja-JP" sz="1300">
              <a:latin typeface="ＭＳ Ｐゴシック" panose="020B0600070205080204" pitchFamily="50" charset="-128"/>
              <a:ea typeface="ＭＳ Ｐゴシック" panose="020B0600070205080204" pitchFamily="50" charset="-128"/>
            </a:rPr>
            <a:t>73,259</a:t>
          </a:r>
          <a:r>
            <a:rPr kumimoji="1" lang="ja-JP" altLang="en-US" sz="1300">
              <a:latin typeface="ＭＳ Ｐゴシック" panose="020B0600070205080204" pitchFamily="50" charset="-128"/>
              <a:ea typeface="ＭＳ Ｐゴシック" panose="020B0600070205080204" pitchFamily="50" charset="-128"/>
            </a:rPr>
            <a:t>円下回っている。新型コロナウイルスワクチン接種事業の減などが主な要因となっている。農林水産業費については、一人当たり</a:t>
          </a:r>
          <a:r>
            <a:rPr kumimoji="1" lang="en-US" altLang="ja-JP" sz="1300">
              <a:latin typeface="ＭＳ Ｐゴシック" panose="020B0600070205080204" pitchFamily="50" charset="-128"/>
              <a:ea typeface="ＭＳ Ｐゴシック" panose="020B0600070205080204" pitchFamily="50" charset="-128"/>
            </a:rPr>
            <a:t>115,209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10,543</a:t>
          </a:r>
          <a:r>
            <a:rPr kumimoji="1" lang="ja-JP" altLang="en-US" sz="1300">
              <a:latin typeface="ＭＳ Ｐゴシック" panose="020B0600070205080204" pitchFamily="50" charset="-128"/>
              <a:ea typeface="ＭＳ Ｐゴシック" panose="020B0600070205080204" pitchFamily="50" charset="-128"/>
            </a:rPr>
            <a:t>円増加しており、類似団体と比較して</a:t>
          </a:r>
          <a:r>
            <a:rPr kumimoji="1" lang="en-US" altLang="ja-JP" sz="1300">
              <a:latin typeface="ＭＳ Ｐゴシック" panose="020B0600070205080204" pitchFamily="50" charset="-128"/>
              <a:ea typeface="ＭＳ Ｐゴシック" panose="020B0600070205080204" pitchFamily="50" charset="-128"/>
            </a:rPr>
            <a:t>67,426</a:t>
          </a:r>
          <a:r>
            <a:rPr kumimoji="1" lang="ja-JP" altLang="en-US" sz="1300">
              <a:latin typeface="ＭＳ Ｐゴシック" panose="020B0600070205080204" pitchFamily="50" charset="-128"/>
              <a:ea typeface="ＭＳ Ｐゴシック" panose="020B0600070205080204" pitchFamily="50" charset="-128"/>
            </a:rPr>
            <a:t>円下回っている。林業・木材産業成長産業化促進対策交付金事業の増などが主な要因となっている。商工費については、一人当たり</a:t>
          </a:r>
          <a:r>
            <a:rPr kumimoji="1" lang="en-US" altLang="ja-JP" sz="1300">
              <a:latin typeface="ＭＳ Ｐゴシック" panose="020B0600070205080204" pitchFamily="50" charset="-128"/>
              <a:ea typeface="ＭＳ Ｐゴシック" panose="020B0600070205080204" pitchFamily="50" charset="-128"/>
            </a:rPr>
            <a:t>24,119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15,909</a:t>
          </a:r>
          <a:r>
            <a:rPr kumimoji="1" lang="ja-JP" altLang="en-US" sz="1300">
              <a:latin typeface="ＭＳ Ｐゴシック" panose="020B0600070205080204" pitchFamily="50" charset="-128"/>
              <a:ea typeface="ＭＳ Ｐゴシック" panose="020B0600070205080204" pitchFamily="50" charset="-128"/>
            </a:rPr>
            <a:t>円減少しており、類似団体と比較して</a:t>
          </a:r>
          <a:r>
            <a:rPr kumimoji="1" lang="en-US" altLang="ja-JP" sz="1300">
              <a:latin typeface="ＭＳ Ｐゴシック" panose="020B0600070205080204" pitchFamily="50" charset="-128"/>
              <a:ea typeface="ＭＳ Ｐゴシック" panose="020B0600070205080204" pitchFamily="50" charset="-128"/>
            </a:rPr>
            <a:t>45,596</a:t>
          </a:r>
          <a:r>
            <a:rPr kumimoji="1" lang="ja-JP" altLang="en-US" sz="1300">
              <a:latin typeface="ＭＳ Ｐゴシック" panose="020B0600070205080204" pitchFamily="50" charset="-128"/>
              <a:ea typeface="ＭＳ Ｐゴシック" panose="020B0600070205080204" pitchFamily="50" charset="-128"/>
            </a:rPr>
            <a:t>円下回っている。緊急地域経済応援事業の減が主な要因となっている。土木費については一人当たり</a:t>
          </a:r>
          <a:r>
            <a:rPr kumimoji="1" lang="en-US" altLang="ja-JP" sz="1300">
              <a:latin typeface="ＭＳ Ｐゴシック" panose="020B0600070205080204" pitchFamily="50" charset="-128"/>
              <a:ea typeface="ＭＳ Ｐゴシック" panose="020B0600070205080204" pitchFamily="50" charset="-128"/>
            </a:rPr>
            <a:t>129,863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35,093</a:t>
          </a:r>
          <a:r>
            <a:rPr kumimoji="1" lang="ja-JP" altLang="en-US" sz="1300">
              <a:latin typeface="ＭＳ Ｐゴシック" panose="020B0600070205080204" pitchFamily="50" charset="-128"/>
              <a:ea typeface="ＭＳ Ｐゴシック" panose="020B0600070205080204" pitchFamily="50" charset="-128"/>
            </a:rPr>
            <a:t>円増加し、類似団体と比較して</a:t>
          </a:r>
          <a:r>
            <a:rPr kumimoji="1" lang="en-US" altLang="ja-JP" sz="1300">
              <a:latin typeface="ＭＳ Ｐゴシック" panose="020B0600070205080204" pitchFamily="50" charset="-128"/>
              <a:ea typeface="ＭＳ Ｐゴシック" panose="020B0600070205080204" pitchFamily="50" charset="-128"/>
            </a:rPr>
            <a:t>45,608</a:t>
          </a:r>
          <a:r>
            <a:rPr kumimoji="1" lang="ja-JP" altLang="en-US" sz="1300">
              <a:latin typeface="ＭＳ Ｐゴシック" panose="020B0600070205080204" pitchFamily="50" charset="-128"/>
              <a:ea typeface="ＭＳ Ｐゴシック" panose="020B0600070205080204" pitchFamily="50" charset="-128"/>
            </a:rPr>
            <a:t>円下回っている。橋梁補修事業の増が主な要因となっている。消防費については、一人当たり</a:t>
          </a:r>
          <a:r>
            <a:rPr kumimoji="1" lang="en-US" altLang="ja-JP" sz="1300">
              <a:latin typeface="ＭＳ Ｐゴシック" panose="020B0600070205080204" pitchFamily="50" charset="-128"/>
              <a:ea typeface="ＭＳ Ｐゴシック" panose="020B0600070205080204" pitchFamily="50" charset="-128"/>
            </a:rPr>
            <a:t>44,587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7,847</a:t>
          </a:r>
          <a:r>
            <a:rPr kumimoji="1" lang="ja-JP" altLang="en-US" sz="1300">
              <a:latin typeface="ＭＳ Ｐゴシック" panose="020B0600070205080204" pitchFamily="50" charset="-128"/>
              <a:ea typeface="ＭＳ Ｐゴシック" panose="020B0600070205080204" pitchFamily="50" charset="-128"/>
            </a:rPr>
            <a:t>円減少、類似団体と比較して</a:t>
          </a:r>
          <a:r>
            <a:rPr kumimoji="1" lang="en-US" altLang="ja-JP" sz="1300">
              <a:latin typeface="ＭＳ Ｐゴシック" panose="020B0600070205080204" pitchFamily="50" charset="-128"/>
              <a:ea typeface="ＭＳ Ｐゴシック" panose="020B0600070205080204" pitchFamily="50" charset="-128"/>
            </a:rPr>
            <a:t>14,602</a:t>
          </a:r>
          <a:r>
            <a:rPr kumimoji="1" lang="ja-JP" altLang="en-US" sz="1300">
              <a:latin typeface="ＭＳ Ｐゴシック" panose="020B0600070205080204" pitchFamily="50" charset="-128"/>
              <a:ea typeface="ＭＳ Ｐゴシック" panose="020B0600070205080204" pitchFamily="50" charset="-128"/>
            </a:rPr>
            <a:t>円下回っている。戸別受信機設置事業の減が主な要因となっている。教育費については、一人当たり</a:t>
          </a:r>
          <a:r>
            <a:rPr kumimoji="1" lang="en-US" altLang="ja-JP" sz="1300">
              <a:latin typeface="ＭＳ Ｐゴシック" panose="020B0600070205080204" pitchFamily="50" charset="-128"/>
              <a:ea typeface="ＭＳ Ｐゴシック" panose="020B0600070205080204" pitchFamily="50" charset="-128"/>
            </a:rPr>
            <a:t>129,143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41,880</a:t>
          </a:r>
          <a:r>
            <a:rPr kumimoji="1" lang="ja-JP" altLang="en-US" sz="1300">
              <a:latin typeface="ＭＳ Ｐゴシック" panose="020B0600070205080204" pitchFamily="50" charset="-128"/>
              <a:ea typeface="ＭＳ Ｐゴシック" panose="020B0600070205080204" pitchFamily="50" charset="-128"/>
            </a:rPr>
            <a:t>円増加、類似団体と比較して</a:t>
          </a:r>
          <a:r>
            <a:rPr kumimoji="1" lang="en-US" altLang="ja-JP" sz="1300">
              <a:latin typeface="ＭＳ Ｐゴシック" panose="020B0600070205080204" pitchFamily="50" charset="-128"/>
              <a:ea typeface="ＭＳ Ｐゴシック" panose="020B0600070205080204" pitchFamily="50" charset="-128"/>
            </a:rPr>
            <a:t>31,497</a:t>
          </a:r>
          <a:r>
            <a:rPr kumimoji="1" lang="ja-JP" altLang="en-US" sz="1300">
              <a:latin typeface="ＭＳ Ｐゴシック" panose="020B0600070205080204" pitchFamily="50" charset="-128"/>
              <a:ea typeface="ＭＳ Ｐゴシック" panose="020B0600070205080204" pitchFamily="50" charset="-128"/>
            </a:rPr>
            <a:t>円下回っている。中学校屋内運動場屋根・外壁等改修事業の増が主な要因となっている。公債費については、一人当たり</a:t>
          </a:r>
          <a:r>
            <a:rPr kumimoji="1" lang="en-US" altLang="ja-JP" sz="1300">
              <a:latin typeface="ＭＳ Ｐゴシック" panose="020B0600070205080204" pitchFamily="50" charset="-128"/>
              <a:ea typeface="ＭＳ Ｐゴシック" panose="020B0600070205080204" pitchFamily="50" charset="-128"/>
            </a:rPr>
            <a:t>94,252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1,442</a:t>
          </a:r>
          <a:r>
            <a:rPr kumimoji="1" lang="ja-JP" altLang="en-US" sz="1300">
              <a:latin typeface="ＭＳ Ｐゴシック" panose="020B0600070205080204" pitchFamily="50" charset="-128"/>
              <a:ea typeface="ＭＳ Ｐゴシック" panose="020B0600070205080204" pitchFamily="50" charset="-128"/>
            </a:rPr>
            <a:t>円増加、類似団体と比較して</a:t>
          </a:r>
          <a:r>
            <a:rPr kumimoji="1" lang="en-US" altLang="ja-JP" sz="1300">
              <a:latin typeface="ＭＳ Ｐゴシック" panose="020B0600070205080204" pitchFamily="50" charset="-128"/>
              <a:ea typeface="ＭＳ Ｐゴシック" panose="020B0600070205080204" pitchFamily="50" charset="-128"/>
            </a:rPr>
            <a:t>78,436</a:t>
          </a:r>
          <a:r>
            <a:rPr kumimoji="1" lang="ja-JP" altLang="en-US" sz="1300">
              <a:latin typeface="ＭＳ Ｐゴシック" panose="020B0600070205080204" pitchFamily="50" charset="-128"/>
              <a:ea typeface="ＭＳ Ｐゴシック" panose="020B0600070205080204" pitchFamily="50" charset="-128"/>
            </a:rPr>
            <a:t>円下回っている。ほとんどの項目で類似団体を下回っているが、今後も歳出の適正化に努めていく。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令和５年度は今後の大規模事業に備えて、財政調整基金ではなく令和３年度に新設した公共施設整備等基金への積立を行ったことなどから実質単年度収支が赤字となった。</a:t>
          </a:r>
        </a:p>
        <a:p>
          <a:r>
            <a:rPr kumimoji="1" lang="ja-JP" altLang="en-US" sz="1400">
              <a:latin typeface="ＭＳ ゴシック" pitchFamily="49" charset="-128"/>
              <a:ea typeface="ＭＳ ゴシック" pitchFamily="49" charset="-128"/>
            </a:rPr>
            <a:t>　適正な収支バランスと基金残高の維持に努める。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村の全会計にかかる実質赤字額及び資金の不足額は無い。</a:t>
          </a:r>
        </a:p>
        <a:p>
          <a:r>
            <a:rPr kumimoji="1" lang="ja-JP" altLang="en-US" sz="1400">
              <a:latin typeface="ＭＳ ゴシック" pitchFamily="49" charset="-128"/>
              <a:ea typeface="ＭＳ ゴシック" pitchFamily="49" charset="-128"/>
            </a:rPr>
            <a:t>　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全体については、減少傾向であったが、令和２年度以降は、平成２８年度以降の大規模事業の元金の償還が始まり、増加していく見込みとなっている。償還額の６割強は基準財政需要額に算入される過疎対策事業債や臨時財政対策債となっている。</a:t>
          </a:r>
        </a:p>
        <a:p>
          <a:r>
            <a:rPr kumimoji="1" lang="ja-JP" altLang="en-US" sz="1400">
              <a:latin typeface="ＭＳ ゴシック" pitchFamily="49" charset="-128"/>
              <a:ea typeface="ＭＳ ゴシック" pitchFamily="49" charset="-128"/>
            </a:rPr>
            <a:t>　公営企業会計については、使用料の見直しなどを行いながら、計画的な起債発行に努め、比率の改善に努める。</a:t>
          </a:r>
        </a:p>
        <a:p>
          <a:r>
            <a:rPr kumimoji="1" lang="ja-JP" altLang="en-US" sz="1400">
              <a:latin typeface="ＭＳ ゴシック" pitchFamily="49" charset="-128"/>
              <a:ea typeface="ＭＳ ゴシック" pitchFamily="49" charset="-128"/>
            </a:rPr>
            <a:t>　また、満期一括償還地方債の借入はしていない。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に係る地方債現在高は前年度比８６百万円減少した。債務負担行為に基づく支出予定は県営事業等が主であるが、令和２年度で現在ある事業については完了している。公営企業への繰出金も減少傾向にある。</a:t>
          </a:r>
        </a:p>
        <a:p>
          <a:r>
            <a:rPr kumimoji="1" lang="ja-JP" altLang="en-US" sz="1400">
              <a:latin typeface="ＭＳ ゴシック" pitchFamily="49" charset="-128"/>
              <a:ea typeface="ＭＳ ゴシック" pitchFamily="49" charset="-128"/>
            </a:rPr>
            <a:t>　充当可能財源について、基準財政需要額算入見込額は約２５億円となっている。充当可能基金については、令和３年度の公共施設整備等基金の新設等もあり、後年度の事業のための基金積み増しを行い増額となっている。</a:t>
          </a:r>
        </a:p>
        <a:p>
          <a:r>
            <a:rPr kumimoji="1" lang="ja-JP" altLang="en-US" sz="1400">
              <a:latin typeface="ＭＳ ゴシック" pitchFamily="49" charset="-128"/>
              <a:ea typeface="ＭＳ ゴシック" pitchFamily="49" charset="-128"/>
            </a:rPr>
            <a:t>　今後将来負担比率の分子について減少していくよう努める。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令和３年度に新設した公共施設整備等基金への積立を行うことができたことで前年度比１６４百万円の増となった。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基金については、後年度の事業や災害時の財源として、事業の見直し等を行いながら経費削減を行い、財政状況をみながら積立を行っていき、財政の健全化に努めていく。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ふるさと応援基金並びに公共施設整備等基金、地域福祉基金、森林環境譲与税基金、中小企業緊急災害等対策利子補給基金で、ふるさと応援基金はふるさと納税事業によって受領した寄附額を積立し、寄附の使途に応じて、後年度において実施する事業に活用する基金となっている。公共施設整備等基金は今後の公共事業の財源として令和３年度に新設した。地域福祉基金は高齢者等の保健の向上及び福祉の増進を図るための施策を推進すること目的とした基金となっている。森林環境譲与税基金は国の森林環境譲与税を活用して実施する林業振興事業の実施ために積み立てている基金となっている。中小企業緊急災害等対策利子補給基金は新型コロナウイルス関連事業として県と連携して行う利子補給事業のための基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令和４年度から令和５年度の増減理由としては、公共施設整備等基金が３６０百万円の増、ふるさと応援基金が６０百万円の減、森林環境譲与税基金が４百万円の減となっている。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は、今後の事業に応じて取崩しを行っていく。ふるさと応援基金は寄附の使途に合わせた事業に合わせて有効に活用していく。森林環境譲与税基金は林業振興事業の事業量に合わせて取崩し有効に活用していく。中小企業緊急災害等対策利子補給基金は１０年間の利子補給のための基金となっている。地域福祉基金は近年活用が無いが、必要に応じ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令和５年度は３１０百万円の取崩しに対し、１８０百万円を積立したことから残高１３０百万円の減の１，１４１百万円となっている。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財政調整基金の財源は余剰金を充て、基金の取崩と積立のバランスをとりながら、災害発生時などの財源として対応できるよう残高１，０００百万円を維持していくよう努める。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令和５年度は繰上償還等の予定がなかったため取崩を行わず、積立も行わなかった。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必要に応じて取崩し、補償金免除繰上償還や任意繰上償還を行っていく。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4900574</v>
      </c>
      <c r="BO4" s="371"/>
      <c r="BP4" s="371"/>
      <c r="BQ4" s="371"/>
      <c r="BR4" s="371"/>
      <c r="BS4" s="371"/>
      <c r="BT4" s="371"/>
      <c r="BU4" s="372"/>
      <c r="BV4" s="370">
        <v>4922207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16.5</v>
      </c>
      <c r="CU4" s="377"/>
      <c r="CV4" s="377"/>
      <c r="CW4" s="377"/>
      <c r="CX4" s="377"/>
      <c r="CY4" s="377"/>
      <c r="CZ4" s="377"/>
      <c r="DA4" s="378"/>
      <c r="DB4" s="376">
        <v>13.8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4477645</v>
      </c>
      <c r="BO5" s="408"/>
      <c r="BP5" s="408"/>
      <c r="BQ5" s="408"/>
      <c r="BR5" s="408"/>
      <c r="BS5" s="408"/>
      <c r="BT5" s="408"/>
      <c r="BU5" s="409"/>
      <c r="BV5" s="407">
        <v>4461392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82.1</v>
      </c>
      <c r="CU5" s="405"/>
      <c r="CV5" s="405"/>
      <c r="CW5" s="405"/>
      <c r="CX5" s="405"/>
      <c r="CY5" s="405"/>
      <c r="CZ5" s="405"/>
      <c r="DA5" s="406"/>
      <c r="DB5" s="404">
        <v>82.9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422929</v>
      </c>
      <c r="BO6" s="408"/>
      <c r="BP6" s="408"/>
      <c r="BQ6" s="408"/>
      <c r="BR6" s="408"/>
      <c r="BS6" s="408"/>
      <c r="BT6" s="408"/>
      <c r="BU6" s="409"/>
      <c r="BV6" s="407">
        <v>460815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82.4</v>
      </c>
      <c r="CU6" s="445"/>
      <c r="CV6" s="445"/>
      <c r="CW6" s="445"/>
      <c r="CX6" s="445"/>
      <c r="CY6" s="445"/>
      <c r="CZ6" s="445"/>
      <c r="DA6" s="446"/>
      <c r="DB6" s="444">
        <v>83.6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9144</v>
      </c>
      <c r="BO7" s="408"/>
      <c r="BP7" s="408"/>
      <c r="BQ7" s="408"/>
      <c r="BR7" s="408"/>
      <c r="BS7" s="408"/>
      <c r="BT7" s="408"/>
      <c r="BU7" s="409"/>
      <c r="BV7" s="407">
        <v>115365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2509416</v>
      </c>
      <c r="CU7" s="408"/>
      <c r="CV7" s="408"/>
      <c r="CW7" s="408"/>
      <c r="CX7" s="408"/>
      <c r="CY7" s="408"/>
      <c r="CZ7" s="408"/>
      <c r="DA7" s="409"/>
      <c r="DB7" s="407">
        <v>2504028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413785</v>
      </c>
      <c r="BO8" s="408"/>
      <c r="BP8" s="408"/>
      <c r="BQ8" s="408"/>
      <c r="BR8" s="408"/>
      <c r="BS8" s="408"/>
      <c r="BT8" s="408"/>
      <c r="BU8" s="409"/>
      <c r="BV8" s="407">
        <v>345450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0.17</v>
      </c>
      <c r="CU8" s="448"/>
      <c r="CV8" s="448"/>
      <c r="CW8" s="448"/>
      <c r="CX8" s="448"/>
      <c r="CY8" s="448"/>
      <c r="CZ8" s="448"/>
      <c r="DA8" s="449"/>
      <c r="DB8" s="447">
        <v>0.17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3902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68335</v>
      </c>
      <c r="BO9" s="408"/>
      <c r="BP9" s="408"/>
      <c r="BQ9" s="408"/>
      <c r="BR9" s="408"/>
      <c r="BS9" s="408"/>
      <c r="BT9" s="408"/>
      <c r="BU9" s="409"/>
      <c r="BV9" s="407">
        <v>-174707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9.4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4317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180027</v>
      </c>
      <c r="BO10" s="408"/>
      <c r="BP10" s="408"/>
      <c r="BQ10" s="408"/>
      <c r="BR10" s="408"/>
      <c r="BS10" s="408"/>
      <c r="BT10" s="408"/>
      <c r="BU10" s="409"/>
      <c r="BV10" s="407">
        <v>270027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3767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310000</v>
      </c>
      <c r="BO12" s="408"/>
      <c r="BP12" s="408"/>
      <c r="BQ12" s="408"/>
      <c r="BR12" s="408"/>
      <c r="BS12" s="408"/>
      <c r="BT12" s="408"/>
      <c r="BU12" s="409"/>
      <c r="BV12" s="407">
        <v>230000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3740</v>
      </c>
      <c r="S13" s="492"/>
      <c r="T13" s="492"/>
      <c r="U13" s="492"/>
      <c r="V13" s="493"/>
      <c r="W13" s="423" t="s">
        <v>131</v>
      </c>
      <c r="X13" s="424"/>
      <c r="Y13" s="424"/>
      <c r="Z13" s="424"/>
      <c r="AA13" s="424"/>
      <c r="AB13" s="414"/>
      <c r="AC13" s="458">
        <v>647</v>
      </c>
      <c r="AD13" s="459"/>
      <c r="AE13" s="459"/>
      <c r="AF13" s="459"/>
      <c r="AG13" s="501"/>
      <c r="AH13" s="458">
        <v>612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-61638</v>
      </c>
      <c r="BO13" s="408"/>
      <c r="BP13" s="408"/>
      <c r="BQ13" s="408"/>
      <c r="BR13" s="408"/>
      <c r="BS13" s="408"/>
      <c r="BT13" s="408"/>
      <c r="BU13" s="409"/>
      <c r="BV13" s="407">
        <v>-134680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5.7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3871</v>
      </c>
      <c r="S14" s="492"/>
      <c r="T14" s="492"/>
      <c r="U14" s="492"/>
      <c r="V14" s="493"/>
      <c r="W14" s="397"/>
      <c r="X14" s="398"/>
      <c r="Y14" s="398"/>
      <c r="Z14" s="398"/>
      <c r="AA14" s="398"/>
      <c r="AB14" s="387"/>
      <c r="AC14" s="494">
        <v>29.8</v>
      </c>
      <c r="AD14" s="495"/>
      <c r="AE14" s="495"/>
      <c r="AF14" s="495"/>
      <c r="AG14" s="496"/>
      <c r="AH14" s="494">
        <v>27.4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3846</v>
      </c>
      <c r="S15" s="492"/>
      <c r="T15" s="492"/>
      <c r="U15" s="492"/>
      <c r="V15" s="493"/>
      <c r="W15" s="423" t="s">
        <v>137</v>
      </c>
      <c r="X15" s="424"/>
      <c r="Y15" s="424"/>
      <c r="Z15" s="424"/>
      <c r="AA15" s="424"/>
      <c r="AB15" s="414"/>
      <c r="AC15" s="458">
        <v>582</v>
      </c>
      <c r="AD15" s="459"/>
      <c r="AE15" s="459"/>
      <c r="AF15" s="459"/>
      <c r="AG15" s="501"/>
      <c r="AH15" s="458">
        <v>643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403375</v>
      </c>
      <c r="BO15" s="371"/>
      <c r="BP15" s="371"/>
      <c r="BQ15" s="371"/>
      <c r="BR15" s="371"/>
      <c r="BS15" s="371"/>
      <c r="BT15" s="371"/>
      <c r="BU15" s="372"/>
      <c r="BV15" s="370">
        <v>410128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26.8</v>
      </c>
      <c r="AD16" s="495"/>
      <c r="AE16" s="495"/>
      <c r="AF16" s="495"/>
      <c r="AG16" s="496"/>
      <c r="AH16" s="494">
        <v>28.8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2407787</v>
      </c>
      <c r="BO16" s="408"/>
      <c r="BP16" s="408"/>
      <c r="BQ16" s="408"/>
      <c r="BR16" s="408"/>
      <c r="BS16" s="408"/>
      <c r="BT16" s="408"/>
      <c r="BU16" s="409"/>
      <c r="BV16" s="407">
        <v>2385564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943</v>
      </c>
      <c r="AD17" s="459"/>
      <c r="AE17" s="459"/>
      <c r="AF17" s="459"/>
      <c r="AG17" s="501"/>
      <c r="AH17" s="458">
        <v>980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496478</v>
      </c>
      <c r="BO17" s="408"/>
      <c r="BP17" s="408"/>
      <c r="BQ17" s="408"/>
      <c r="BR17" s="408"/>
      <c r="BS17" s="408"/>
      <c r="BT17" s="408"/>
      <c r="BU17" s="409"/>
      <c r="BV17" s="407">
        <v>507831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122.14</v>
      </c>
      <c r="M18" s="531"/>
      <c r="N18" s="531"/>
      <c r="O18" s="531"/>
      <c r="P18" s="531"/>
      <c r="Q18" s="531"/>
      <c r="R18" s="532"/>
      <c r="S18" s="532"/>
      <c r="T18" s="532"/>
      <c r="U18" s="532"/>
      <c r="V18" s="533"/>
      <c r="W18" s="425"/>
      <c r="X18" s="426"/>
      <c r="Y18" s="426"/>
      <c r="Z18" s="426"/>
      <c r="AA18" s="426"/>
      <c r="AB18" s="417"/>
      <c r="AC18" s="534">
        <v>43.4</v>
      </c>
      <c r="AD18" s="535"/>
      <c r="AE18" s="535"/>
      <c r="AF18" s="535"/>
      <c r="AG18" s="536"/>
      <c r="AH18" s="534">
        <v>43.8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2071141</v>
      </c>
      <c r="BO18" s="408"/>
      <c r="BP18" s="408"/>
      <c r="BQ18" s="408"/>
      <c r="BR18" s="408"/>
      <c r="BS18" s="408"/>
      <c r="BT18" s="408"/>
      <c r="BU18" s="409"/>
      <c r="BV18" s="407">
        <v>2080710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3672178</v>
      </c>
      <c r="BO19" s="408"/>
      <c r="BP19" s="408"/>
      <c r="BQ19" s="408"/>
      <c r="BR19" s="408"/>
      <c r="BS19" s="408"/>
      <c r="BT19" s="408"/>
      <c r="BU19" s="409"/>
      <c r="BV19" s="407">
        <v>3835660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1193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2809096</v>
      </c>
      <c r="BO22" s="371"/>
      <c r="BP22" s="371"/>
      <c r="BQ22" s="371"/>
      <c r="BR22" s="371"/>
      <c r="BS22" s="371"/>
      <c r="BT22" s="371"/>
      <c r="BU22" s="372"/>
      <c r="BV22" s="370">
        <v>2894692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2584153</v>
      </c>
      <c r="BO23" s="408"/>
      <c r="BP23" s="408"/>
      <c r="BQ23" s="408"/>
      <c r="BR23" s="408"/>
      <c r="BS23" s="408"/>
      <c r="BT23" s="408"/>
      <c r="BU23" s="409"/>
      <c r="BV23" s="407">
        <v>2610224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73</v>
      </c>
      <c r="AI24" s="459"/>
      <c r="AJ24" s="459"/>
      <c r="AK24" s="459"/>
      <c r="AL24" s="501"/>
      <c r="AM24" s="458">
        <v>210678</v>
      </c>
      <c r="AN24" s="459"/>
      <c r="AO24" s="459"/>
      <c r="AP24" s="459"/>
      <c r="AQ24" s="459"/>
      <c r="AR24" s="501"/>
      <c r="AS24" s="458">
        <v>2886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1755375</v>
      </c>
      <c r="BO24" s="408"/>
      <c r="BP24" s="408"/>
      <c r="BQ24" s="408"/>
      <c r="BR24" s="408"/>
      <c r="BS24" s="408"/>
      <c r="BT24" s="408"/>
      <c r="BU24" s="409"/>
      <c r="BV24" s="407">
        <v>1707344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49907</v>
      </c>
      <c r="BO25" s="371"/>
      <c r="BP25" s="371"/>
      <c r="BQ25" s="371"/>
      <c r="BR25" s="371"/>
      <c r="BS25" s="371"/>
      <c r="BT25" s="371"/>
      <c r="BU25" s="372"/>
      <c r="BV25" s="370">
        <v>47519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5750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14155</v>
      </c>
      <c r="AN26" s="459"/>
      <c r="AO26" s="459"/>
      <c r="AP26" s="459"/>
      <c r="AQ26" s="459"/>
      <c r="AR26" s="501"/>
      <c r="AS26" s="458">
        <v>2831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3100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10065</v>
      </c>
      <c r="BO27" s="527"/>
      <c r="BP27" s="527"/>
      <c r="BQ27" s="527"/>
      <c r="BR27" s="527"/>
      <c r="BS27" s="527"/>
      <c r="BT27" s="527"/>
      <c r="BU27" s="528"/>
      <c r="BV27" s="526">
        <v>10064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v>1</v>
      </c>
      <c r="AI28" s="459"/>
      <c r="AJ28" s="459"/>
      <c r="AK28" s="459"/>
      <c r="AL28" s="501"/>
      <c r="AM28" s="458" t="s">
        <v>175</v>
      </c>
      <c r="AN28" s="459"/>
      <c r="AO28" s="459"/>
      <c r="AP28" s="459"/>
      <c r="AQ28" s="459"/>
      <c r="AR28" s="501"/>
      <c r="AS28" s="458" t="s">
        <v>175</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1140805</v>
      </c>
      <c r="BO28" s="371"/>
      <c r="BP28" s="371"/>
      <c r="BQ28" s="371"/>
      <c r="BR28" s="371"/>
      <c r="BS28" s="371"/>
      <c r="BT28" s="371"/>
      <c r="BU28" s="372"/>
      <c r="BV28" s="370">
        <v>1270778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8</v>
      </c>
      <c r="M29" s="459"/>
      <c r="N29" s="459"/>
      <c r="O29" s="459"/>
      <c r="P29" s="501"/>
      <c r="Q29" s="458">
        <v>2300</v>
      </c>
      <c r="R29" s="459"/>
      <c r="S29" s="459"/>
      <c r="T29" s="459"/>
      <c r="U29" s="459"/>
      <c r="V29" s="501"/>
      <c r="W29" s="556"/>
      <c r="X29" s="557"/>
      <c r="Y29" s="558"/>
      <c r="Z29" s="457" t="s">
        <v>178</v>
      </c>
      <c r="AA29" s="437"/>
      <c r="AB29" s="437"/>
      <c r="AC29" s="437"/>
      <c r="AD29" s="437"/>
      <c r="AE29" s="437"/>
      <c r="AF29" s="437"/>
      <c r="AG29" s="438"/>
      <c r="AH29" s="458">
        <v>74</v>
      </c>
      <c r="AI29" s="459"/>
      <c r="AJ29" s="459"/>
      <c r="AK29" s="459"/>
      <c r="AL29" s="501"/>
      <c r="AM29" s="458">
        <v>212579</v>
      </c>
      <c r="AN29" s="459"/>
      <c r="AO29" s="459"/>
      <c r="AP29" s="459"/>
      <c r="AQ29" s="459"/>
      <c r="AR29" s="501"/>
      <c r="AS29" s="458">
        <v>2873</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204659</v>
      </c>
      <c r="BO29" s="408"/>
      <c r="BP29" s="408"/>
      <c r="BQ29" s="408"/>
      <c r="BR29" s="408"/>
      <c r="BS29" s="408"/>
      <c r="BT29" s="408"/>
      <c r="BU29" s="409"/>
      <c r="BV29" s="407">
        <v>204657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1579752</v>
      </c>
      <c r="BO30" s="527"/>
      <c r="BP30" s="527"/>
      <c r="BQ30" s="527"/>
      <c r="BR30" s="527"/>
      <c r="BS30" s="527"/>
      <c r="BT30" s="527"/>
      <c r="BU30" s="528"/>
      <c r="BV30" s="526">
        <v>1285183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鮭川村国民健康保険特別会計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鮭川村簡易水道事業特別会計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鮭川村介護保険特別会計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鮭川村農業集落排水事業特別会計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鮭川村後期高齢者医療特別会計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最上広域市町村圏事務組合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最上地区広域連合（普通会計分）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最上地区広域連合（事業会計分）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山形県後期高齢者医療広域連合（普通会計分）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山形県後期高齢者医療広域連合（事業会計分）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K2ohf+1ZNl8xqpV4iDiJW6JYVuK5bpXdlw8EKYJixo74YfqdNhM+WlInJ1PmABExKd9kHWqNn67Lpti0k2oc0g==" saltValue="JERYEN4lXTJBmFSCYDNm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362792</v>
      </c>
      <c r="S5" s="613"/>
      <c r="T5" s="613"/>
      <c r="U5" s="613"/>
      <c r="V5" s="613"/>
      <c r="W5" s="613"/>
      <c r="X5" s="613"/>
      <c r="Y5" s="614"/>
      <c r="Z5" s="615">
        <v>7.4</v>
      </c>
      <c r="AA5" s="615"/>
      <c r="AB5" s="615"/>
      <c r="AC5" s="615"/>
      <c r="AD5" s="616">
        <v>362792</v>
      </c>
      <c r="AE5" s="616"/>
      <c r="AF5" s="616"/>
      <c r="AG5" s="616"/>
      <c r="AH5" s="616"/>
      <c r="AI5" s="616"/>
      <c r="AJ5" s="616"/>
      <c r="AK5" s="616"/>
      <c r="AL5" s="617">
        <v>14.4</v>
      </c>
      <c r="AM5" s="618"/>
      <c r="AN5" s="618"/>
      <c r="AO5" s="619"/>
      <c r="AP5" s="609" t="s">
        <v>217</v>
      </c>
      <c r="AQ5" s="610"/>
      <c r="AR5" s="610"/>
      <c r="AS5" s="610"/>
      <c r="AT5" s="610"/>
      <c r="AU5" s="610"/>
      <c r="AV5" s="610"/>
      <c r="AW5" s="610"/>
      <c r="AX5" s="610"/>
      <c r="AY5" s="610"/>
      <c r="AZ5" s="610"/>
      <c r="BA5" s="610"/>
      <c r="BB5" s="610"/>
      <c r="BC5" s="610"/>
      <c r="BD5" s="610"/>
      <c r="BE5" s="610"/>
      <c r="BF5" s="611"/>
      <c r="BG5" s="623">
        <v>361728</v>
      </c>
      <c r="BH5" s="624"/>
      <c r="BI5" s="624"/>
      <c r="BJ5" s="624"/>
      <c r="BK5" s="624"/>
      <c r="BL5" s="624"/>
      <c r="BM5" s="624"/>
      <c r="BN5" s="625"/>
      <c r="BO5" s="626">
        <v>99.7</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37484</v>
      </c>
      <c r="S6" s="624"/>
      <c r="T6" s="624"/>
      <c r="U6" s="624"/>
      <c r="V6" s="624"/>
      <c r="W6" s="624"/>
      <c r="X6" s="624"/>
      <c r="Y6" s="625"/>
      <c r="Z6" s="626">
        <v>0.8</v>
      </c>
      <c r="AA6" s="626"/>
      <c r="AB6" s="626"/>
      <c r="AC6" s="626"/>
      <c r="AD6" s="627">
        <v>37484</v>
      </c>
      <c r="AE6" s="627"/>
      <c r="AF6" s="627"/>
      <c r="AG6" s="627"/>
      <c r="AH6" s="627"/>
      <c r="AI6" s="627"/>
      <c r="AJ6" s="627"/>
      <c r="AK6" s="627"/>
      <c r="AL6" s="628">
        <v>1.5</v>
      </c>
      <c r="AM6" s="629"/>
      <c r="AN6" s="629"/>
      <c r="AO6" s="630"/>
      <c r="AP6" s="620" t="s">
        <v>222</v>
      </c>
      <c r="AQ6" s="621"/>
      <c r="AR6" s="621"/>
      <c r="AS6" s="621"/>
      <c r="AT6" s="621"/>
      <c r="AU6" s="621"/>
      <c r="AV6" s="621"/>
      <c r="AW6" s="621"/>
      <c r="AX6" s="621"/>
      <c r="AY6" s="621"/>
      <c r="AZ6" s="621"/>
      <c r="BA6" s="621"/>
      <c r="BB6" s="621"/>
      <c r="BC6" s="621"/>
      <c r="BD6" s="621"/>
      <c r="BE6" s="621"/>
      <c r="BF6" s="622"/>
      <c r="BG6" s="623">
        <v>361728</v>
      </c>
      <c r="BH6" s="624"/>
      <c r="BI6" s="624"/>
      <c r="BJ6" s="624"/>
      <c r="BK6" s="624"/>
      <c r="BL6" s="624"/>
      <c r="BM6" s="624"/>
      <c r="BN6" s="625"/>
      <c r="BO6" s="626">
        <v>99.7</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68670</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68670</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100</v>
      </c>
      <c r="S7" s="624"/>
      <c r="T7" s="624"/>
      <c r="U7" s="624"/>
      <c r="V7" s="624"/>
      <c r="W7" s="624"/>
      <c r="X7" s="624"/>
      <c r="Y7" s="625"/>
      <c r="Z7" s="626">
        <v>0</v>
      </c>
      <c r="AA7" s="626"/>
      <c r="AB7" s="626"/>
      <c r="AC7" s="626"/>
      <c r="AD7" s="627">
        <v>100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161140</v>
      </c>
      <c r="BH7" s="624"/>
      <c r="BI7" s="624"/>
      <c r="BJ7" s="624"/>
      <c r="BK7" s="624"/>
      <c r="BL7" s="624"/>
      <c r="BM7" s="624"/>
      <c r="BN7" s="625"/>
      <c r="BO7" s="626">
        <v>44.4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1341450</v>
      </c>
      <c r="CS7" s="624"/>
      <c r="CT7" s="624"/>
      <c r="CU7" s="624"/>
      <c r="CV7" s="624"/>
      <c r="CW7" s="624"/>
      <c r="CX7" s="624"/>
      <c r="CY7" s="625"/>
      <c r="CZ7" s="626">
        <v>30</v>
      </c>
      <c r="DA7" s="626"/>
      <c r="DB7" s="626"/>
      <c r="DC7" s="626"/>
      <c r="DD7" s="632">
        <v>104943</v>
      </c>
      <c r="DE7" s="624"/>
      <c r="DF7" s="624"/>
      <c r="DG7" s="624"/>
      <c r="DH7" s="624"/>
      <c r="DI7" s="624"/>
      <c r="DJ7" s="624"/>
      <c r="DK7" s="624"/>
      <c r="DL7" s="624"/>
      <c r="DM7" s="624"/>
      <c r="DN7" s="624"/>
      <c r="DO7" s="624"/>
      <c r="DP7" s="625"/>
      <c r="DQ7" s="632">
        <v>1071236</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1233</v>
      </c>
      <c r="S8" s="624"/>
      <c r="T8" s="624"/>
      <c r="U8" s="624"/>
      <c r="V8" s="624"/>
      <c r="W8" s="624"/>
      <c r="X8" s="624"/>
      <c r="Y8" s="625"/>
      <c r="Z8" s="626">
        <v>0</v>
      </c>
      <c r="AA8" s="626"/>
      <c r="AB8" s="626"/>
      <c r="AC8" s="626"/>
      <c r="AD8" s="627">
        <v>1233</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6578</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755029</v>
      </c>
      <c r="CS8" s="624"/>
      <c r="CT8" s="624"/>
      <c r="CU8" s="624"/>
      <c r="CV8" s="624"/>
      <c r="CW8" s="624"/>
      <c r="CX8" s="624"/>
      <c r="CY8" s="625"/>
      <c r="CZ8" s="626">
        <v>16.899999999999999</v>
      </c>
      <c r="DA8" s="626"/>
      <c r="DB8" s="626"/>
      <c r="DC8" s="626"/>
      <c r="DD8" s="632">
        <v>14532</v>
      </c>
      <c r="DE8" s="624"/>
      <c r="DF8" s="624"/>
      <c r="DG8" s="624"/>
      <c r="DH8" s="624"/>
      <c r="DI8" s="624"/>
      <c r="DJ8" s="624"/>
      <c r="DK8" s="624"/>
      <c r="DL8" s="624"/>
      <c r="DM8" s="624"/>
      <c r="DN8" s="624"/>
      <c r="DO8" s="624"/>
      <c r="DP8" s="625"/>
      <c r="DQ8" s="632">
        <v>519144</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1482</v>
      </c>
      <c r="S9" s="624"/>
      <c r="T9" s="624"/>
      <c r="U9" s="624"/>
      <c r="V9" s="624"/>
      <c r="W9" s="624"/>
      <c r="X9" s="624"/>
      <c r="Y9" s="625"/>
      <c r="Z9" s="626">
        <v>0</v>
      </c>
      <c r="AA9" s="626"/>
      <c r="AB9" s="626"/>
      <c r="AC9" s="626"/>
      <c r="AD9" s="627">
        <v>1482</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135035</v>
      </c>
      <c r="BH9" s="624"/>
      <c r="BI9" s="624"/>
      <c r="BJ9" s="624"/>
      <c r="BK9" s="624"/>
      <c r="BL9" s="624"/>
      <c r="BM9" s="624"/>
      <c r="BN9" s="625"/>
      <c r="BO9" s="626">
        <v>37.200000000000003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282017</v>
      </c>
      <c r="CS9" s="624"/>
      <c r="CT9" s="624"/>
      <c r="CU9" s="624"/>
      <c r="CV9" s="624"/>
      <c r="CW9" s="624"/>
      <c r="CX9" s="624"/>
      <c r="CY9" s="625"/>
      <c r="CZ9" s="626">
        <v>6.3</v>
      </c>
      <c r="DA9" s="626"/>
      <c r="DB9" s="626"/>
      <c r="DC9" s="626"/>
      <c r="DD9" s="632">
        <v>4386</v>
      </c>
      <c r="DE9" s="624"/>
      <c r="DF9" s="624"/>
      <c r="DG9" s="624"/>
      <c r="DH9" s="624"/>
      <c r="DI9" s="624"/>
      <c r="DJ9" s="624"/>
      <c r="DK9" s="624"/>
      <c r="DL9" s="624"/>
      <c r="DM9" s="624"/>
      <c r="DN9" s="624"/>
      <c r="DO9" s="624"/>
      <c r="DP9" s="625"/>
      <c r="DQ9" s="632">
        <v>239663</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5700</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6946</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946</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94251</v>
      </c>
      <c r="S11" s="624"/>
      <c r="T11" s="624"/>
      <c r="U11" s="624"/>
      <c r="V11" s="624"/>
      <c r="W11" s="624"/>
      <c r="X11" s="624"/>
      <c r="Y11" s="625"/>
      <c r="Z11" s="628">
        <v>1.9</v>
      </c>
      <c r="AA11" s="629"/>
      <c r="AB11" s="629"/>
      <c r="AC11" s="635"/>
      <c r="AD11" s="632">
        <v>94251</v>
      </c>
      <c r="AE11" s="624"/>
      <c r="AF11" s="624"/>
      <c r="AG11" s="624"/>
      <c r="AH11" s="624"/>
      <c r="AI11" s="624"/>
      <c r="AJ11" s="624"/>
      <c r="AK11" s="625"/>
      <c r="AL11" s="628">
        <v>3.7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13827</v>
      </c>
      <c r="BH11" s="624"/>
      <c r="BI11" s="624"/>
      <c r="BJ11" s="624"/>
      <c r="BK11" s="624"/>
      <c r="BL11" s="624"/>
      <c r="BM11" s="624"/>
      <c r="BN11" s="625"/>
      <c r="BO11" s="626">
        <v>3.8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433993</v>
      </c>
      <c r="CS11" s="624"/>
      <c r="CT11" s="624"/>
      <c r="CU11" s="624"/>
      <c r="CV11" s="624"/>
      <c r="CW11" s="624"/>
      <c r="CX11" s="624"/>
      <c r="CY11" s="625"/>
      <c r="CZ11" s="626">
        <v>9.6999999999999993</v>
      </c>
      <c r="DA11" s="626"/>
      <c r="DB11" s="626"/>
      <c r="DC11" s="626"/>
      <c r="DD11" s="632">
        <v>81348</v>
      </c>
      <c r="DE11" s="624"/>
      <c r="DF11" s="624"/>
      <c r="DG11" s="624"/>
      <c r="DH11" s="624"/>
      <c r="DI11" s="624"/>
      <c r="DJ11" s="624"/>
      <c r="DK11" s="624"/>
      <c r="DL11" s="624"/>
      <c r="DM11" s="624"/>
      <c r="DN11" s="624"/>
      <c r="DO11" s="624"/>
      <c r="DP11" s="625"/>
      <c r="DQ11" s="632">
        <v>228287</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175071</v>
      </c>
      <c r="BH12" s="624"/>
      <c r="BI12" s="624"/>
      <c r="BJ12" s="624"/>
      <c r="BK12" s="624"/>
      <c r="BL12" s="624"/>
      <c r="BM12" s="624"/>
      <c r="BN12" s="625"/>
      <c r="BO12" s="626">
        <v>48.3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90858</v>
      </c>
      <c r="CS12" s="624"/>
      <c r="CT12" s="624"/>
      <c r="CU12" s="624"/>
      <c r="CV12" s="624"/>
      <c r="CW12" s="624"/>
      <c r="CX12" s="624"/>
      <c r="CY12" s="625"/>
      <c r="CZ12" s="626">
        <v>2</v>
      </c>
      <c r="DA12" s="626"/>
      <c r="DB12" s="626"/>
      <c r="DC12" s="626"/>
      <c r="DD12" s="632">
        <v>10649</v>
      </c>
      <c r="DE12" s="624"/>
      <c r="DF12" s="624"/>
      <c r="DG12" s="624"/>
      <c r="DH12" s="624"/>
      <c r="DI12" s="624"/>
      <c r="DJ12" s="624"/>
      <c r="DK12" s="624"/>
      <c r="DL12" s="624"/>
      <c r="DM12" s="624"/>
      <c r="DN12" s="624"/>
      <c r="DO12" s="624"/>
      <c r="DP12" s="625"/>
      <c r="DQ12" s="632">
        <v>81396</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165842</v>
      </c>
      <c r="BH13" s="624"/>
      <c r="BI13" s="624"/>
      <c r="BJ13" s="624"/>
      <c r="BK13" s="624"/>
      <c r="BL13" s="624"/>
      <c r="BM13" s="624"/>
      <c r="BN13" s="625"/>
      <c r="BO13" s="626">
        <v>45.7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489194</v>
      </c>
      <c r="CS13" s="624"/>
      <c r="CT13" s="624"/>
      <c r="CU13" s="624"/>
      <c r="CV13" s="624"/>
      <c r="CW13" s="624"/>
      <c r="CX13" s="624"/>
      <c r="CY13" s="625"/>
      <c r="CZ13" s="626">
        <v>10.9</v>
      </c>
      <c r="DA13" s="626"/>
      <c r="DB13" s="626"/>
      <c r="DC13" s="626"/>
      <c r="DD13" s="632">
        <v>345809</v>
      </c>
      <c r="DE13" s="624"/>
      <c r="DF13" s="624"/>
      <c r="DG13" s="624"/>
      <c r="DH13" s="624"/>
      <c r="DI13" s="624"/>
      <c r="DJ13" s="624"/>
      <c r="DK13" s="624"/>
      <c r="DL13" s="624"/>
      <c r="DM13" s="624"/>
      <c r="DN13" s="624"/>
      <c r="DO13" s="624"/>
      <c r="DP13" s="625"/>
      <c r="DQ13" s="632">
        <v>227639</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272</v>
      </c>
      <c r="S14" s="624"/>
      <c r="T14" s="624"/>
      <c r="U14" s="624"/>
      <c r="V14" s="624"/>
      <c r="W14" s="624"/>
      <c r="X14" s="624"/>
      <c r="Y14" s="625"/>
      <c r="Z14" s="626">
        <v>0</v>
      </c>
      <c r="AA14" s="626"/>
      <c r="AB14" s="626"/>
      <c r="AC14" s="626"/>
      <c r="AD14" s="627">
        <v>272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17969</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167961</v>
      </c>
      <c r="CS14" s="624"/>
      <c r="CT14" s="624"/>
      <c r="CU14" s="624"/>
      <c r="CV14" s="624"/>
      <c r="CW14" s="624"/>
      <c r="CX14" s="624"/>
      <c r="CY14" s="625"/>
      <c r="CZ14" s="626">
        <v>3.8</v>
      </c>
      <c r="DA14" s="626"/>
      <c r="DB14" s="626"/>
      <c r="DC14" s="626"/>
      <c r="DD14" s="632">
        <v>58778</v>
      </c>
      <c r="DE14" s="624"/>
      <c r="DF14" s="624"/>
      <c r="DG14" s="624"/>
      <c r="DH14" s="624"/>
      <c r="DI14" s="624"/>
      <c r="DJ14" s="624"/>
      <c r="DK14" s="624"/>
      <c r="DL14" s="624"/>
      <c r="DM14" s="624"/>
      <c r="DN14" s="624"/>
      <c r="DO14" s="624"/>
      <c r="DP14" s="625"/>
      <c r="DQ14" s="632">
        <v>166461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7548</v>
      </c>
      <c r="BH15" s="624"/>
      <c r="BI15" s="624"/>
      <c r="BJ15" s="624"/>
      <c r="BK15" s="624"/>
      <c r="BL15" s="624"/>
      <c r="BM15" s="624"/>
      <c r="BN15" s="625"/>
      <c r="BO15" s="626">
        <v>2.1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486480</v>
      </c>
      <c r="CS15" s="624"/>
      <c r="CT15" s="624"/>
      <c r="CU15" s="624"/>
      <c r="CV15" s="624"/>
      <c r="CW15" s="624"/>
      <c r="CX15" s="624"/>
      <c r="CY15" s="625"/>
      <c r="CZ15" s="626">
        <v>10.9</v>
      </c>
      <c r="DA15" s="626"/>
      <c r="DB15" s="626"/>
      <c r="DC15" s="626"/>
      <c r="DD15" s="632">
        <v>154056</v>
      </c>
      <c r="DE15" s="624"/>
      <c r="DF15" s="624"/>
      <c r="DG15" s="624"/>
      <c r="DH15" s="624"/>
      <c r="DI15" s="624"/>
      <c r="DJ15" s="624"/>
      <c r="DK15" s="624"/>
      <c r="DL15" s="624"/>
      <c r="DM15" s="624"/>
      <c r="DN15" s="624"/>
      <c r="DO15" s="624"/>
      <c r="DP15" s="625"/>
      <c r="DQ15" s="632">
        <v>290760</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3608</v>
      </c>
      <c r="S16" s="624"/>
      <c r="T16" s="624"/>
      <c r="U16" s="624"/>
      <c r="V16" s="624"/>
      <c r="W16" s="624"/>
      <c r="X16" s="624"/>
      <c r="Y16" s="625"/>
      <c r="Z16" s="626">
        <v>0.1</v>
      </c>
      <c r="AA16" s="626"/>
      <c r="AB16" s="626"/>
      <c r="AC16" s="626"/>
      <c r="AD16" s="627">
        <v>3608</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5372</v>
      </c>
      <c r="S17" s="624"/>
      <c r="T17" s="624"/>
      <c r="U17" s="624"/>
      <c r="V17" s="624"/>
      <c r="W17" s="624"/>
      <c r="X17" s="624"/>
      <c r="Y17" s="625"/>
      <c r="Z17" s="626">
        <v>0.1</v>
      </c>
      <c r="AA17" s="626"/>
      <c r="AB17" s="626"/>
      <c r="AC17" s="626"/>
      <c r="AD17" s="627">
        <v>5372</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355047</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355047</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1280</v>
      </c>
      <c r="S18" s="624"/>
      <c r="T18" s="624"/>
      <c r="U18" s="624"/>
      <c r="V18" s="624"/>
      <c r="W18" s="624"/>
      <c r="X18" s="624"/>
      <c r="Y18" s="625"/>
      <c r="Z18" s="626">
        <v>0</v>
      </c>
      <c r="AA18" s="626"/>
      <c r="AB18" s="626"/>
      <c r="AC18" s="626"/>
      <c r="AD18" s="627">
        <v>1280</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1280</v>
      </c>
      <c r="S19" s="624"/>
      <c r="T19" s="624"/>
      <c r="U19" s="624"/>
      <c r="V19" s="624"/>
      <c r="W19" s="624"/>
      <c r="X19" s="624"/>
      <c r="Y19" s="625"/>
      <c r="Z19" s="626">
        <v>0</v>
      </c>
      <c r="AA19" s="626"/>
      <c r="AB19" s="626"/>
      <c r="AC19" s="626"/>
      <c r="AD19" s="627">
        <v>1280</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1064</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1064</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4477645</v>
      </c>
      <c r="CS20" s="624"/>
      <c r="CT20" s="624"/>
      <c r="CU20" s="624"/>
      <c r="CV20" s="624"/>
      <c r="CW20" s="624"/>
      <c r="CX20" s="624"/>
      <c r="CY20" s="625"/>
      <c r="CZ20" s="626">
        <v>100</v>
      </c>
      <c r="DA20" s="626"/>
      <c r="DB20" s="626"/>
      <c r="DC20" s="626"/>
      <c r="DD20" s="632">
        <v>774501</v>
      </c>
      <c r="DE20" s="624"/>
      <c r="DF20" s="624"/>
      <c r="DG20" s="624"/>
      <c r="DH20" s="624"/>
      <c r="DI20" s="624"/>
      <c r="DJ20" s="624"/>
      <c r="DK20" s="624"/>
      <c r="DL20" s="624"/>
      <c r="DM20" s="624"/>
      <c r="DN20" s="624"/>
      <c r="DO20" s="624"/>
      <c r="DP20" s="625"/>
      <c r="DQ20" s="632">
        <v>3249249</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2267625</v>
      </c>
      <c r="S21" s="624"/>
      <c r="T21" s="624"/>
      <c r="U21" s="624"/>
      <c r="V21" s="624"/>
      <c r="W21" s="624"/>
      <c r="X21" s="624"/>
      <c r="Y21" s="625"/>
      <c r="Z21" s="626">
        <v>46.3</v>
      </c>
      <c r="AA21" s="626"/>
      <c r="AB21" s="626"/>
      <c r="AC21" s="626"/>
      <c r="AD21" s="627">
        <v>2003349</v>
      </c>
      <c r="AE21" s="627"/>
      <c r="AF21" s="627"/>
      <c r="AG21" s="627"/>
      <c r="AH21" s="627"/>
      <c r="AI21" s="627"/>
      <c r="AJ21" s="627"/>
      <c r="AK21" s="627"/>
      <c r="AL21" s="628">
        <v>79.7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1064</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2003349</v>
      </c>
      <c r="S22" s="624"/>
      <c r="T22" s="624"/>
      <c r="U22" s="624"/>
      <c r="V22" s="624"/>
      <c r="W22" s="624"/>
      <c r="X22" s="624"/>
      <c r="Y22" s="625"/>
      <c r="Z22" s="626">
        <v>40.9</v>
      </c>
      <c r="AA22" s="626"/>
      <c r="AB22" s="626"/>
      <c r="AC22" s="626"/>
      <c r="AD22" s="627">
        <v>2003349</v>
      </c>
      <c r="AE22" s="627"/>
      <c r="AF22" s="627"/>
      <c r="AG22" s="627"/>
      <c r="AH22" s="627"/>
      <c r="AI22" s="627"/>
      <c r="AJ22" s="627"/>
      <c r="AK22" s="627"/>
      <c r="AL22" s="628">
        <v>79.7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264276</v>
      </c>
      <c r="S23" s="624"/>
      <c r="T23" s="624"/>
      <c r="U23" s="624"/>
      <c r="V23" s="624"/>
      <c r="W23" s="624"/>
      <c r="X23" s="624"/>
      <c r="Y23" s="625"/>
      <c r="Z23" s="626">
        <v>5.4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1426535</v>
      </c>
      <c r="CS24" s="613"/>
      <c r="CT24" s="613"/>
      <c r="CU24" s="613"/>
      <c r="CV24" s="613"/>
      <c r="CW24" s="613"/>
      <c r="CX24" s="613"/>
      <c r="CY24" s="614"/>
      <c r="CZ24" s="617">
        <v>31.9</v>
      </c>
      <c r="DA24" s="618"/>
      <c r="DB24" s="618"/>
      <c r="DC24" s="634"/>
      <c r="DD24" s="655">
        <v>1169545</v>
      </c>
      <c r="DE24" s="613"/>
      <c r="DF24" s="613"/>
      <c r="DG24" s="613"/>
      <c r="DH24" s="613"/>
      <c r="DI24" s="613"/>
      <c r="DJ24" s="613"/>
      <c r="DK24" s="614"/>
      <c r="DL24" s="655">
        <v>1109362</v>
      </c>
      <c r="DM24" s="613"/>
      <c r="DN24" s="613"/>
      <c r="DO24" s="613"/>
      <c r="DP24" s="613"/>
      <c r="DQ24" s="613"/>
      <c r="DR24" s="613"/>
      <c r="DS24" s="613"/>
      <c r="DT24" s="613"/>
      <c r="DU24" s="613"/>
      <c r="DV24" s="614"/>
      <c r="DW24" s="617">
        <v>44</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2775499</v>
      </c>
      <c r="S25" s="624"/>
      <c r="T25" s="624"/>
      <c r="U25" s="624"/>
      <c r="V25" s="624"/>
      <c r="W25" s="624"/>
      <c r="X25" s="624"/>
      <c r="Y25" s="625"/>
      <c r="Z25" s="626">
        <v>56.6</v>
      </c>
      <c r="AA25" s="626"/>
      <c r="AB25" s="626"/>
      <c r="AC25" s="626"/>
      <c r="AD25" s="627">
        <v>2511223</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790970</v>
      </c>
      <c r="CS25" s="656"/>
      <c r="CT25" s="656"/>
      <c r="CU25" s="656"/>
      <c r="CV25" s="656"/>
      <c r="CW25" s="656"/>
      <c r="CX25" s="656"/>
      <c r="CY25" s="657"/>
      <c r="CZ25" s="628">
        <v>17.7</v>
      </c>
      <c r="DA25" s="653"/>
      <c r="DB25" s="653"/>
      <c r="DC25" s="658"/>
      <c r="DD25" s="632">
        <v>705540</v>
      </c>
      <c r="DE25" s="656"/>
      <c r="DF25" s="656"/>
      <c r="DG25" s="656"/>
      <c r="DH25" s="656"/>
      <c r="DI25" s="656"/>
      <c r="DJ25" s="656"/>
      <c r="DK25" s="657"/>
      <c r="DL25" s="632">
        <v>700762</v>
      </c>
      <c r="DM25" s="656"/>
      <c r="DN25" s="656"/>
      <c r="DO25" s="656"/>
      <c r="DP25" s="656"/>
      <c r="DQ25" s="656"/>
      <c r="DR25" s="656"/>
      <c r="DS25" s="656"/>
      <c r="DT25" s="656"/>
      <c r="DU25" s="656"/>
      <c r="DV25" s="657"/>
      <c r="DW25" s="628">
        <v>27.8</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607</v>
      </c>
      <c r="S26" s="624"/>
      <c r="T26" s="624"/>
      <c r="U26" s="624"/>
      <c r="V26" s="624"/>
      <c r="W26" s="624"/>
      <c r="X26" s="624"/>
      <c r="Y26" s="625"/>
      <c r="Z26" s="626">
        <v>0</v>
      </c>
      <c r="AA26" s="626"/>
      <c r="AB26" s="626"/>
      <c r="AC26" s="626"/>
      <c r="AD26" s="627">
        <v>607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390774</v>
      </c>
      <c r="CS26" s="624"/>
      <c r="CT26" s="624"/>
      <c r="CU26" s="624"/>
      <c r="CV26" s="624"/>
      <c r="CW26" s="624"/>
      <c r="CX26" s="624"/>
      <c r="CY26" s="625"/>
      <c r="CZ26" s="628">
        <v>8.6999999999999993</v>
      </c>
      <c r="DA26" s="653"/>
      <c r="DB26" s="653"/>
      <c r="DC26" s="658"/>
      <c r="DD26" s="632">
        <v>381103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4426</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362792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280518</v>
      </c>
      <c r="CS27" s="656"/>
      <c r="CT27" s="656"/>
      <c r="CU27" s="656"/>
      <c r="CV27" s="656"/>
      <c r="CW27" s="656"/>
      <c r="CX27" s="656"/>
      <c r="CY27" s="657"/>
      <c r="CZ27" s="628">
        <v>6.3</v>
      </c>
      <c r="DA27" s="653"/>
      <c r="DB27" s="653"/>
      <c r="DC27" s="658"/>
      <c r="DD27" s="632">
        <v>108958</v>
      </c>
      <c r="DE27" s="656"/>
      <c r="DF27" s="656"/>
      <c r="DG27" s="656"/>
      <c r="DH27" s="656"/>
      <c r="DI27" s="656"/>
      <c r="DJ27" s="656"/>
      <c r="DK27" s="657"/>
      <c r="DL27" s="632">
        <v>53553</v>
      </c>
      <c r="DM27" s="656"/>
      <c r="DN27" s="656"/>
      <c r="DO27" s="656"/>
      <c r="DP27" s="656"/>
      <c r="DQ27" s="656"/>
      <c r="DR27" s="656"/>
      <c r="DS27" s="656"/>
      <c r="DT27" s="656"/>
      <c r="DU27" s="656"/>
      <c r="DV27" s="657"/>
      <c r="DW27" s="628">
        <v>2.1</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18436</v>
      </c>
      <c r="S28" s="624"/>
      <c r="T28" s="624"/>
      <c r="U28" s="624"/>
      <c r="V28" s="624"/>
      <c r="W28" s="624"/>
      <c r="X28" s="624"/>
      <c r="Y28" s="625"/>
      <c r="Z28" s="626">
        <v>0.4</v>
      </c>
      <c r="AA28" s="626"/>
      <c r="AB28" s="626"/>
      <c r="AC28" s="626"/>
      <c r="AD28" s="627">
        <v>752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355047</v>
      </c>
      <c r="CS28" s="624"/>
      <c r="CT28" s="624"/>
      <c r="CU28" s="624"/>
      <c r="CV28" s="624"/>
      <c r="CW28" s="624"/>
      <c r="CX28" s="624"/>
      <c r="CY28" s="625"/>
      <c r="CZ28" s="628">
        <v>7.9</v>
      </c>
      <c r="DA28" s="653"/>
      <c r="DB28" s="653"/>
      <c r="DC28" s="658"/>
      <c r="DD28" s="632">
        <v>355047</v>
      </c>
      <c r="DE28" s="624"/>
      <c r="DF28" s="624"/>
      <c r="DG28" s="624"/>
      <c r="DH28" s="624"/>
      <c r="DI28" s="624"/>
      <c r="DJ28" s="624"/>
      <c r="DK28" s="625"/>
      <c r="DL28" s="632">
        <v>355047</v>
      </c>
      <c r="DM28" s="624"/>
      <c r="DN28" s="624"/>
      <c r="DO28" s="624"/>
      <c r="DP28" s="624"/>
      <c r="DQ28" s="624"/>
      <c r="DR28" s="624"/>
      <c r="DS28" s="624"/>
      <c r="DT28" s="624"/>
      <c r="DU28" s="624"/>
      <c r="DV28" s="625"/>
      <c r="DW28" s="628">
        <v>14.1</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9338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355047</v>
      </c>
      <c r="CS29" s="656"/>
      <c r="CT29" s="656"/>
      <c r="CU29" s="656"/>
      <c r="CV29" s="656"/>
      <c r="CW29" s="656"/>
      <c r="CX29" s="656"/>
      <c r="CY29" s="657"/>
      <c r="CZ29" s="628">
        <v>7.9</v>
      </c>
      <c r="DA29" s="653"/>
      <c r="DB29" s="653"/>
      <c r="DC29" s="658"/>
      <c r="DD29" s="632">
        <v>355047</v>
      </c>
      <c r="DE29" s="656"/>
      <c r="DF29" s="656"/>
      <c r="DG29" s="656"/>
      <c r="DH29" s="656"/>
      <c r="DI29" s="656"/>
      <c r="DJ29" s="656"/>
      <c r="DK29" s="657"/>
      <c r="DL29" s="632">
        <v>355047</v>
      </c>
      <c r="DM29" s="656"/>
      <c r="DN29" s="656"/>
      <c r="DO29" s="656"/>
      <c r="DP29" s="656"/>
      <c r="DQ29" s="656"/>
      <c r="DR29" s="656"/>
      <c r="DS29" s="656"/>
      <c r="DT29" s="656"/>
      <c r="DU29" s="656"/>
      <c r="DV29" s="657"/>
      <c r="DW29" s="628">
        <v>14.1</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415092</v>
      </c>
      <c r="S30" s="624"/>
      <c r="T30" s="624"/>
      <c r="U30" s="624"/>
      <c r="V30" s="624"/>
      <c r="W30" s="624"/>
      <c r="X30" s="624"/>
      <c r="Y30" s="625"/>
      <c r="Z30" s="626">
        <v>8.5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347896</v>
      </c>
      <c r="CS30" s="624"/>
      <c r="CT30" s="624"/>
      <c r="CU30" s="624"/>
      <c r="CV30" s="624"/>
      <c r="CW30" s="624"/>
      <c r="CX30" s="624"/>
      <c r="CY30" s="625"/>
      <c r="CZ30" s="628">
        <v>7.8</v>
      </c>
      <c r="DA30" s="653"/>
      <c r="DB30" s="653"/>
      <c r="DC30" s="658"/>
      <c r="DD30" s="632">
        <v>347896</v>
      </c>
      <c r="DE30" s="624"/>
      <c r="DF30" s="624"/>
      <c r="DG30" s="624"/>
      <c r="DH30" s="624"/>
      <c r="DI30" s="624"/>
      <c r="DJ30" s="624"/>
      <c r="DK30" s="625"/>
      <c r="DL30" s="632">
        <v>347896</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98.5</v>
      </c>
      <c r="BH31" s="667"/>
      <c r="BI31" s="667"/>
      <c r="BJ31" s="667"/>
      <c r="BK31" s="667"/>
      <c r="BL31" s="667"/>
      <c r="BM31" s="618">
        <v>92.7</v>
      </c>
      <c r="BN31" s="667"/>
      <c r="BO31" s="667"/>
      <c r="BP31" s="667"/>
      <c r="BQ31" s="668"/>
      <c r="BR31" s="670">
        <v>98.9</v>
      </c>
      <c r="BS31" s="667"/>
      <c r="BT31" s="667"/>
      <c r="BU31" s="667"/>
      <c r="BV31" s="667"/>
      <c r="BW31" s="667"/>
      <c r="BX31" s="618">
        <v>93</v>
      </c>
      <c r="BY31" s="667"/>
      <c r="BZ31" s="667"/>
      <c r="CA31" s="667"/>
      <c r="CB31" s="668"/>
      <c r="CD31" s="663"/>
      <c r="CE31" s="664"/>
      <c r="CF31" s="620" t="s">
        <v>301</v>
      </c>
      <c r="CG31" s="621"/>
      <c r="CH31" s="621"/>
      <c r="CI31" s="621"/>
      <c r="CJ31" s="621"/>
      <c r="CK31" s="621"/>
      <c r="CL31" s="621"/>
      <c r="CM31" s="621"/>
      <c r="CN31" s="621"/>
      <c r="CO31" s="621"/>
      <c r="CP31" s="621"/>
      <c r="CQ31" s="622"/>
      <c r="CR31" s="623">
        <v>7151</v>
      </c>
      <c r="CS31" s="656"/>
      <c r="CT31" s="656"/>
      <c r="CU31" s="656"/>
      <c r="CV31" s="656"/>
      <c r="CW31" s="656"/>
      <c r="CX31" s="656"/>
      <c r="CY31" s="657"/>
      <c r="CZ31" s="628">
        <v>0.2</v>
      </c>
      <c r="DA31" s="653"/>
      <c r="DB31" s="653"/>
      <c r="DC31" s="658"/>
      <c r="DD31" s="632">
        <v>7151</v>
      </c>
      <c r="DE31" s="656"/>
      <c r="DF31" s="656"/>
      <c r="DG31" s="656"/>
      <c r="DH31" s="656"/>
      <c r="DI31" s="656"/>
      <c r="DJ31" s="656"/>
      <c r="DK31" s="657"/>
      <c r="DL31" s="632">
        <v>7151</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300920</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6"/>
      <c r="BI32" s="656"/>
      <c r="BJ32" s="656"/>
      <c r="BK32" s="656"/>
      <c r="BL32" s="656"/>
      <c r="BM32" s="629">
        <v>98.1</v>
      </c>
      <c r="BN32" s="656"/>
      <c r="BO32" s="656"/>
      <c r="BP32" s="656"/>
      <c r="BQ32" s="669"/>
      <c r="BR32" s="680">
        <v>99.4</v>
      </c>
      <c r="BS32" s="656"/>
      <c r="BT32" s="656"/>
      <c r="BU32" s="656"/>
      <c r="BV32" s="656"/>
      <c r="BW32" s="656"/>
      <c r="BX32" s="629">
        <v>98</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10500</v>
      </c>
      <c r="S33" s="624"/>
      <c r="T33" s="624"/>
      <c r="U33" s="624"/>
      <c r="V33" s="624"/>
      <c r="W33" s="624"/>
      <c r="X33" s="624"/>
      <c r="Y33" s="625"/>
      <c r="Z33" s="626">
        <v>0.2</v>
      </c>
      <c r="AA33" s="626"/>
      <c r="AB33" s="626"/>
      <c r="AC33" s="626"/>
      <c r="AD33" s="627">
        <v>764</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97.1</v>
      </c>
      <c r="BH33" s="682"/>
      <c r="BI33" s="682"/>
      <c r="BJ33" s="682"/>
      <c r="BK33" s="682"/>
      <c r="BL33" s="682"/>
      <c r="BM33" s="683">
        <v>86.9</v>
      </c>
      <c r="BN33" s="682"/>
      <c r="BO33" s="682"/>
      <c r="BP33" s="682"/>
      <c r="BQ33" s="684"/>
      <c r="BR33" s="681">
        <v>98.3</v>
      </c>
      <c r="BS33" s="682"/>
      <c r="BT33" s="682"/>
      <c r="BU33" s="682"/>
      <c r="BV33" s="682"/>
      <c r="BW33" s="682"/>
      <c r="BX33" s="683">
        <v>87.7</v>
      </c>
      <c r="BY33" s="682"/>
      <c r="BZ33" s="682"/>
      <c r="CA33" s="682"/>
      <c r="CB33" s="684"/>
      <c r="CD33" s="620" t="s">
        <v>308</v>
      </c>
      <c r="CE33" s="621"/>
      <c r="CF33" s="621"/>
      <c r="CG33" s="621"/>
      <c r="CH33" s="621"/>
      <c r="CI33" s="621"/>
      <c r="CJ33" s="621"/>
      <c r="CK33" s="621"/>
      <c r="CL33" s="621"/>
      <c r="CM33" s="621"/>
      <c r="CN33" s="621"/>
      <c r="CO33" s="621"/>
      <c r="CP33" s="621"/>
      <c r="CQ33" s="622"/>
      <c r="CR33" s="623">
        <v>2276609</v>
      </c>
      <c r="CS33" s="656"/>
      <c r="CT33" s="656"/>
      <c r="CU33" s="656"/>
      <c r="CV33" s="656"/>
      <c r="CW33" s="656"/>
      <c r="CX33" s="656"/>
      <c r="CY33" s="657"/>
      <c r="CZ33" s="628">
        <v>50.8</v>
      </c>
      <c r="DA33" s="653"/>
      <c r="DB33" s="653"/>
      <c r="DC33" s="658"/>
      <c r="DD33" s="632">
        <v>1773442</v>
      </c>
      <c r="DE33" s="656"/>
      <c r="DF33" s="656"/>
      <c r="DG33" s="656"/>
      <c r="DH33" s="656"/>
      <c r="DI33" s="656"/>
      <c r="DJ33" s="656"/>
      <c r="DK33" s="657"/>
      <c r="DL33" s="632">
        <v>961779</v>
      </c>
      <c r="DM33" s="656"/>
      <c r="DN33" s="656"/>
      <c r="DO33" s="656"/>
      <c r="DP33" s="656"/>
      <c r="DQ33" s="656"/>
      <c r="DR33" s="656"/>
      <c r="DS33" s="656"/>
      <c r="DT33" s="656"/>
      <c r="DU33" s="656"/>
      <c r="DV33" s="657"/>
      <c r="DW33" s="628">
        <v>38.1</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126621</v>
      </c>
      <c r="S34" s="624"/>
      <c r="T34" s="624"/>
      <c r="U34" s="624"/>
      <c r="V34" s="624"/>
      <c r="W34" s="624"/>
      <c r="X34" s="624"/>
      <c r="Y34" s="625"/>
      <c r="Z34" s="626">
        <v>2.6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627996</v>
      </c>
      <c r="CS34" s="624"/>
      <c r="CT34" s="624"/>
      <c r="CU34" s="624"/>
      <c r="CV34" s="624"/>
      <c r="CW34" s="624"/>
      <c r="CX34" s="624"/>
      <c r="CY34" s="625"/>
      <c r="CZ34" s="628">
        <v>14</v>
      </c>
      <c r="DA34" s="653"/>
      <c r="DB34" s="653"/>
      <c r="DC34" s="658"/>
      <c r="DD34" s="632">
        <v>431917</v>
      </c>
      <c r="DE34" s="624"/>
      <c r="DF34" s="624"/>
      <c r="DG34" s="624"/>
      <c r="DH34" s="624"/>
      <c r="DI34" s="624"/>
      <c r="DJ34" s="624"/>
      <c r="DK34" s="625"/>
      <c r="DL34" s="632">
        <v>358986</v>
      </c>
      <c r="DM34" s="624"/>
      <c r="DN34" s="624"/>
      <c r="DO34" s="624"/>
      <c r="DP34" s="624"/>
      <c r="DQ34" s="624"/>
      <c r="DR34" s="624"/>
      <c r="DS34" s="624"/>
      <c r="DT34" s="624"/>
      <c r="DU34" s="624"/>
      <c r="DV34" s="625"/>
      <c r="DW34" s="628">
        <v>14.2</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451166</v>
      </c>
      <c r="S35" s="624"/>
      <c r="T35" s="624"/>
      <c r="U35" s="624"/>
      <c r="V35" s="624"/>
      <c r="W35" s="624"/>
      <c r="X35" s="624"/>
      <c r="Y35" s="625"/>
      <c r="Z35" s="626">
        <v>9.1999999999999993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125448</v>
      </c>
      <c r="CS35" s="656"/>
      <c r="CT35" s="656"/>
      <c r="CU35" s="656"/>
      <c r="CV35" s="656"/>
      <c r="CW35" s="656"/>
      <c r="CX35" s="656"/>
      <c r="CY35" s="657"/>
      <c r="CZ35" s="628">
        <v>2.8</v>
      </c>
      <c r="DA35" s="653"/>
      <c r="DB35" s="653"/>
      <c r="DC35" s="658"/>
      <c r="DD35" s="632">
        <v>84515</v>
      </c>
      <c r="DE35" s="656"/>
      <c r="DF35" s="656"/>
      <c r="DG35" s="656"/>
      <c r="DH35" s="656"/>
      <c r="DI35" s="656"/>
      <c r="DJ35" s="656"/>
      <c r="DK35" s="657"/>
      <c r="DL35" s="632">
        <v>84515</v>
      </c>
      <c r="DM35" s="656"/>
      <c r="DN35" s="656"/>
      <c r="DO35" s="656"/>
      <c r="DP35" s="656"/>
      <c r="DQ35" s="656"/>
      <c r="DR35" s="656"/>
      <c r="DS35" s="656"/>
      <c r="DT35" s="656"/>
      <c r="DU35" s="656"/>
      <c r="DV35" s="657"/>
      <c r="DW35" s="628">
        <v>3.4</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460815</v>
      </c>
      <c r="S36" s="624"/>
      <c r="T36" s="624"/>
      <c r="U36" s="624"/>
      <c r="V36" s="624"/>
      <c r="W36" s="624"/>
      <c r="X36" s="624"/>
      <c r="Y36" s="625"/>
      <c r="Z36" s="626">
        <v>9.4</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306379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362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600742</v>
      </c>
      <c r="CS36" s="624"/>
      <c r="CT36" s="624"/>
      <c r="CU36" s="624"/>
      <c r="CV36" s="624"/>
      <c r="CW36" s="624"/>
      <c r="CX36" s="624"/>
      <c r="CY36" s="625"/>
      <c r="CZ36" s="628">
        <v>13.4</v>
      </c>
      <c r="DA36" s="653"/>
      <c r="DB36" s="653"/>
      <c r="DC36" s="658"/>
      <c r="DD36" s="632">
        <v>444237</v>
      </c>
      <c r="DE36" s="624"/>
      <c r="DF36" s="624"/>
      <c r="DG36" s="624"/>
      <c r="DH36" s="624"/>
      <c r="DI36" s="624"/>
      <c r="DJ36" s="624"/>
      <c r="DK36" s="625"/>
      <c r="DL36" s="632">
        <v>255288</v>
      </c>
      <c r="DM36" s="624"/>
      <c r="DN36" s="624"/>
      <c r="DO36" s="624"/>
      <c r="DP36" s="624"/>
      <c r="DQ36" s="624"/>
      <c r="DR36" s="624"/>
      <c r="DS36" s="624"/>
      <c r="DT36" s="624"/>
      <c r="DU36" s="624"/>
      <c r="DV36" s="625"/>
      <c r="DW36" s="628">
        <v>10.1</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64854</v>
      </c>
      <c r="S37" s="624"/>
      <c r="T37" s="624"/>
      <c r="U37" s="624"/>
      <c r="V37" s="624"/>
      <c r="W37" s="624"/>
      <c r="X37" s="624"/>
      <c r="Y37" s="625"/>
      <c r="Z37" s="626">
        <v>1.3</v>
      </c>
      <c r="AA37" s="626"/>
      <c r="AB37" s="626"/>
      <c r="AC37" s="626"/>
      <c r="AD37" s="627">
        <v>26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41618</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57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195894</v>
      </c>
      <c r="CS37" s="656"/>
      <c r="CT37" s="656"/>
      <c r="CU37" s="656"/>
      <c r="CV37" s="656"/>
      <c r="CW37" s="656"/>
      <c r="CX37" s="656"/>
      <c r="CY37" s="657"/>
      <c r="CZ37" s="628">
        <v>4.4000000000000004</v>
      </c>
      <c r="DA37" s="653"/>
      <c r="DB37" s="653"/>
      <c r="DC37" s="658"/>
      <c r="DD37" s="632">
        <v>195894</v>
      </c>
      <c r="DE37" s="656"/>
      <c r="DF37" s="656"/>
      <c r="DG37" s="656"/>
      <c r="DH37" s="656"/>
      <c r="DI37" s="656"/>
      <c r="DJ37" s="656"/>
      <c r="DK37" s="657"/>
      <c r="DL37" s="632">
        <v>193170</v>
      </c>
      <c r="DM37" s="656"/>
      <c r="DN37" s="656"/>
      <c r="DO37" s="656"/>
      <c r="DP37" s="656"/>
      <c r="DQ37" s="656"/>
      <c r="DR37" s="656"/>
      <c r="DS37" s="656"/>
      <c r="DT37" s="656"/>
      <c r="DU37" s="656"/>
      <c r="DV37" s="657"/>
      <c r="DW37" s="628">
        <v>7.7</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262300</v>
      </c>
      <c r="S38" s="624"/>
      <c r="T38" s="624"/>
      <c r="U38" s="624"/>
      <c r="V38" s="624"/>
      <c r="W38" s="624"/>
      <c r="X38" s="624"/>
      <c r="Y38" s="625"/>
      <c r="Z38" s="626">
        <v>5.4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40220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547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306379</v>
      </c>
      <c r="CS38" s="624"/>
      <c r="CT38" s="624"/>
      <c r="CU38" s="624"/>
      <c r="CV38" s="624"/>
      <c r="CW38" s="624"/>
      <c r="CX38" s="624"/>
      <c r="CY38" s="625"/>
      <c r="CZ38" s="628">
        <v>6.8</v>
      </c>
      <c r="DA38" s="653"/>
      <c r="DB38" s="653"/>
      <c r="DC38" s="658"/>
      <c r="DD38" s="632">
        <v>272774</v>
      </c>
      <c r="DE38" s="624"/>
      <c r="DF38" s="624"/>
      <c r="DG38" s="624"/>
      <c r="DH38" s="624"/>
      <c r="DI38" s="624"/>
      <c r="DJ38" s="624"/>
      <c r="DK38" s="625"/>
      <c r="DL38" s="632">
        <v>262990</v>
      </c>
      <c r="DM38" s="624"/>
      <c r="DN38" s="624"/>
      <c r="DO38" s="624"/>
      <c r="DP38" s="624"/>
      <c r="DQ38" s="624"/>
      <c r="DR38" s="624"/>
      <c r="DS38" s="624"/>
      <c r="DT38" s="624"/>
      <c r="DU38" s="624"/>
      <c r="DV38" s="625"/>
      <c r="DW38" s="628">
        <v>10.4</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898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610044</v>
      </c>
      <c r="CS39" s="656"/>
      <c r="CT39" s="656"/>
      <c r="CU39" s="656"/>
      <c r="CV39" s="656"/>
      <c r="CW39" s="656"/>
      <c r="CX39" s="656"/>
      <c r="CY39" s="657"/>
      <c r="CZ39" s="628">
        <v>13.6</v>
      </c>
      <c r="DA39" s="653"/>
      <c r="DB39" s="653"/>
      <c r="DC39" s="658"/>
      <c r="DD39" s="632">
        <v>539999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9000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t="s">
        <v>122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6000</v>
      </c>
      <c r="CS40" s="624"/>
      <c r="CT40" s="624"/>
      <c r="CU40" s="624"/>
      <c r="CV40" s="624"/>
      <c r="CW40" s="624"/>
      <c r="CX40" s="624"/>
      <c r="CY40" s="625"/>
      <c r="CZ40" s="628">
        <v>0.1</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4900574</v>
      </c>
      <c r="S41" s="696"/>
      <c r="T41" s="696"/>
      <c r="U41" s="696"/>
      <c r="V41" s="696"/>
      <c r="W41" s="696"/>
      <c r="X41" s="696"/>
      <c r="Y41" s="700"/>
      <c r="Z41" s="701">
        <v>100</v>
      </c>
      <c r="AA41" s="701"/>
      <c r="AB41" s="701"/>
      <c r="AC41" s="701"/>
      <c r="AD41" s="702">
        <v>2513372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56963</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167578</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t="s">
        <v>122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774501</v>
      </c>
      <c r="CS42" s="656"/>
      <c r="CT42" s="656"/>
      <c r="CU42" s="656"/>
      <c r="CV42" s="656"/>
      <c r="CW42" s="656"/>
      <c r="CX42" s="656"/>
      <c r="CY42" s="657"/>
      <c r="CZ42" s="628">
        <v>17.3</v>
      </c>
      <c r="DA42" s="653"/>
      <c r="DB42" s="653"/>
      <c r="DC42" s="658"/>
      <c r="DD42" s="632">
        <v>306262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18148</v>
      </c>
      <c r="CS43" s="656"/>
      <c r="CT43" s="656"/>
      <c r="CU43" s="656"/>
      <c r="CV43" s="656"/>
      <c r="CW43" s="656"/>
      <c r="CX43" s="656"/>
      <c r="CY43" s="657"/>
      <c r="CZ43" s="628">
        <v>0.4</v>
      </c>
      <c r="DA43" s="653"/>
      <c r="DB43" s="653"/>
      <c r="DC43" s="658"/>
      <c r="DD43" s="632">
        <v>6964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774501</v>
      </c>
      <c r="CS44" s="624"/>
      <c r="CT44" s="624"/>
      <c r="CU44" s="624"/>
      <c r="CV44" s="624"/>
      <c r="CW44" s="624"/>
      <c r="CX44" s="624"/>
      <c r="CY44" s="625"/>
      <c r="CZ44" s="628">
        <v>17.3</v>
      </c>
      <c r="DA44" s="629"/>
      <c r="DB44" s="629"/>
      <c r="DC44" s="635"/>
      <c r="DD44" s="632">
        <v>306262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466438</v>
      </c>
      <c r="CS45" s="656"/>
      <c r="CT45" s="656"/>
      <c r="CU45" s="656"/>
      <c r="CV45" s="656"/>
      <c r="CW45" s="656"/>
      <c r="CX45" s="656"/>
      <c r="CY45" s="657"/>
      <c r="CZ45" s="628">
        <v>10.4</v>
      </c>
      <c r="DA45" s="653"/>
      <c r="DB45" s="653"/>
      <c r="DC45" s="658"/>
      <c r="DD45" s="632">
        <v>98674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298455</v>
      </c>
      <c r="CS46" s="624"/>
      <c r="CT46" s="624"/>
      <c r="CU46" s="624"/>
      <c r="CV46" s="624"/>
      <c r="CW46" s="624"/>
      <c r="CX46" s="624"/>
      <c r="CY46" s="625"/>
      <c r="CZ46" s="628">
        <v>6.7</v>
      </c>
      <c r="DA46" s="629"/>
      <c r="DB46" s="629"/>
      <c r="DC46" s="635"/>
      <c r="DD46" s="632">
        <v>197980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4477645</v>
      </c>
      <c r="CS49" s="682"/>
      <c r="CT49" s="682"/>
      <c r="CU49" s="682"/>
      <c r="CV49" s="682"/>
      <c r="CW49" s="682"/>
      <c r="CX49" s="682"/>
      <c r="CY49" s="711"/>
      <c r="CZ49" s="703">
        <v>100</v>
      </c>
      <c r="DA49" s="712"/>
      <c r="DB49" s="712"/>
      <c r="DC49" s="713"/>
      <c r="DD49" s="714">
        <v>3249249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tx3Tl1D+y9Zx1W0doz8PhPlq3W82/dNF6FCyEES+KTkrn8woP0sCge0+CuuRqXDcZPfLl446pnh6MpHA/K0kw==" saltValue="WSyji0Db6FhpthkHW5DH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4901</v>
      </c>
      <c r="R7" s="753"/>
      <c r="S7" s="753"/>
      <c r="T7" s="753"/>
      <c r="U7" s="753"/>
      <c r="V7" s="753">
        <v>4478</v>
      </c>
      <c r="W7" s="753"/>
      <c r="X7" s="753"/>
      <c r="Y7" s="753"/>
      <c r="Z7" s="753"/>
      <c r="AA7" s="753">
        <v>423</v>
      </c>
      <c r="AB7" s="753"/>
      <c r="AC7" s="753"/>
      <c r="AD7" s="753"/>
      <c r="AE7" s="754"/>
      <c r="AF7" s="755">
        <v>414</v>
      </c>
      <c r="AG7" s="756"/>
      <c r="AH7" s="756"/>
      <c r="AI7" s="756"/>
      <c r="AJ7" s="757"/>
      <c r="AK7" s="758">
        <v>449</v>
      </c>
      <c r="AL7" s="759"/>
      <c r="AM7" s="759"/>
      <c r="AN7" s="759"/>
      <c r="AO7" s="759"/>
      <c r="AP7" s="759">
        <v>2809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4903</v>
      </c>
      <c r="R23" s="793"/>
      <c r="S23" s="793"/>
      <c r="T23" s="793"/>
      <c r="U23" s="793"/>
      <c r="V23" s="793">
        <v>4480</v>
      </c>
      <c r="W23" s="793"/>
      <c r="X23" s="793"/>
      <c r="Y23" s="793"/>
      <c r="Z23" s="793"/>
      <c r="AA23" s="793">
        <v>423</v>
      </c>
      <c r="AB23" s="793"/>
      <c r="AC23" s="793"/>
      <c r="AD23" s="793"/>
      <c r="AE23" s="794"/>
      <c r="AF23" s="795">
        <v>414</v>
      </c>
      <c r="AG23" s="793"/>
      <c r="AH23" s="793"/>
      <c r="AI23" s="793"/>
      <c r="AJ23" s="796"/>
      <c r="AK23" s="797"/>
      <c r="AL23" s="798"/>
      <c r="AM23" s="798"/>
      <c r="AN23" s="798"/>
      <c r="AO23" s="798"/>
      <c r="AP23" s="793">
        <v>2809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57</v>
      </c>
      <c r="R28" s="823"/>
      <c r="S28" s="823"/>
      <c r="T28" s="823"/>
      <c r="U28" s="823"/>
      <c r="V28" s="823">
        <v>57</v>
      </c>
      <c r="W28" s="823"/>
      <c r="X28" s="823"/>
      <c r="Y28" s="823"/>
      <c r="Z28" s="823"/>
      <c r="AA28" s="823">
        <v>0</v>
      </c>
      <c r="AB28" s="823"/>
      <c r="AC28" s="823"/>
      <c r="AD28" s="823"/>
      <c r="AE28" s="824"/>
      <c r="AF28" s="825">
        <v>0</v>
      </c>
      <c r="AG28" s="823"/>
      <c r="AH28" s="823"/>
      <c r="AI28" s="823"/>
      <c r="AJ28" s="826"/>
      <c r="AK28" s="827">
        <v>57</v>
      </c>
      <c r="AL28" s="828"/>
      <c r="AM28" s="828"/>
      <c r="AN28" s="828"/>
      <c r="AO28" s="828"/>
      <c r="AP28" s="828" t="s">
        <v>545</v>
      </c>
      <c r="AQ28" s="828"/>
      <c r="AR28" s="828"/>
      <c r="AS28" s="828"/>
      <c r="AT28" s="828"/>
      <c r="AU28" s="828" t="s">
        <v>545</v>
      </c>
      <c r="AV28" s="828"/>
      <c r="AW28" s="828"/>
      <c r="AX28" s="828"/>
      <c r="AY28" s="828"/>
      <c r="AZ28" s="828" t="s">
        <v>545</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660</v>
      </c>
      <c r="R29" s="784"/>
      <c r="S29" s="784"/>
      <c r="T29" s="784"/>
      <c r="U29" s="784"/>
      <c r="V29" s="784">
        <v>612</v>
      </c>
      <c r="W29" s="784"/>
      <c r="X29" s="784"/>
      <c r="Y29" s="784"/>
      <c r="Z29" s="784"/>
      <c r="AA29" s="784">
        <v>48</v>
      </c>
      <c r="AB29" s="784"/>
      <c r="AC29" s="784"/>
      <c r="AD29" s="784"/>
      <c r="AE29" s="785"/>
      <c r="AF29" s="786">
        <v>48</v>
      </c>
      <c r="AG29" s="787"/>
      <c r="AH29" s="787"/>
      <c r="AI29" s="787"/>
      <c r="AJ29" s="788"/>
      <c r="AK29" s="832">
        <v>104</v>
      </c>
      <c r="AL29" s="829"/>
      <c r="AM29" s="829"/>
      <c r="AN29" s="829"/>
      <c r="AO29" s="829"/>
      <c r="AP29" s="829" t="s">
        <v>545</v>
      </c>
      <c r="AQ29" s="829"/>
      <c r="AR29" s="829"/>
      <c r="AS29" s="829"/>
      <c r="AT29" s="829"/>
      <c r="AU29" s="829" t="s">
        <v>545</v>
      </c>
      <c r="AV29" s="829"/>
      <c r="AW29" s="829"/>
      <c r="AX29" s="829"/>
      <c r="AY29" s="829"/>
      <c r="AZ29" s="829" t="s">
        <v>545</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68</v>
      </c>
      <c r="R30" s="784"/>
      <c r="S30" s="784"/>
      <c r="T30" s="784"/>
      <c r="U30" s="784"/>
      <c r="V30" s="784">
        <v>65</v>
      </c>
      <c r="W30" s="784"/>
      <c r="X30" s="784"/>
      <c r="Y30" s="784"/>
      <c r="Z30" s="784"/>
      <c r="AA30" s="784">
        <v>3</v>
      </c>
      <c r="AB30" s="784"/>
      <c r="AC30" s="784"/>
      <c r="AD30" s="784"/>
      <c r="AE30" s="785"/>
      <c r="AF30" s="786">
        <v>3</v>
      </c>
      <c r="AG30" s="787"/>
      <c r="AH30" s="787"/>
      <c r="AI30" s="787"/>
      <c r="AJ30" s="788"/>
      <c r="AK30" s="832">
        <v>67</v>
      </c>
      <c r="AL30" s="829"/>
      <c r="AM30" s="829"/>
      <c r="AN30" s="829"/>
      <c r="AO30" s="829"/>
      <c r="AP30" s="829" t="s">
        <v>545</v>
      </c>
      <c r="AQ30" s="829"/>
      <c r="AR30" s="829"/>
      <c r="AS30" s="829"/>
      <c r="AT30" s="829"/>
      <c r="AU30" s="829" t="s">
        <v>545</v>
      </c>
      <c r="AV30" s="829"/>
      <c r="AW30" s="829"/>
      <c r="AX30" s="829"/>
      <c r="AY30" s="829"/>
      <c r="AZ30" s="829" t="s">
        <v>545</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236</v>
      </c>
      <c r="R31" s="784"/>
      <c r="S31" s="784"/>
      <c r="T31" s="784"/>
      <c r="U31" s="784"/>
      <c r="V31" s="784">
        <v>172</v>
      </c>
      <c r="W31" s="784"/>
      <c r="X31" s="784"/>
      <c r="Y31" s="784"/>
      <c r="Z31" s="784"/>
      <c r="AA31" s="784">
        <v>64</v>
      </c>
      <c r="AB31" s="784"/>
      <c r="AC31" s="784"/>
      <c r="AD31" s="784"/>
      <c r="AE31" s="785"/>
      <c r="AF31" s="786">
        <v>64</v>
      </c>
      <c r="AG31" s="787"/>
      <c r="AH31" s="787"/>
      <c r="AI31" s="787"/>
      <c r="AJ31" s="788"/>
      <c r="AK31" s="832">
        <v>42</v>
      </c>
      <c r="AL31" s="829"/>
      <c r="AM31" s="829"/>
      <c r="AN31" s="829"/>
      <c r="AO31" s="829"/>
      <c r="AP31" s="829">
        <v>621</v>
      </c>
      <c r="AQ31" s="829"/>
      <c r="AR31" s="829"/>
      <c r="AS31" s="829"/>
      <c r="AT31" s="829"/>
      <c r="AU31" s="829">
        <v>318</v>
      </c>
      <c r="AV31" s="829"/>
      <c r="AW31" s="829"/>
      <c r="AX31" s="829"/>
      <c r="AY31" s="829"/>
      <c r="AZ31" s="829" t="s">
        <v>545</v>
      </c>
      <c r="BA31" s="829"/>
      <c r="BB31" s="829"/>
      <c r="BC31" s="829"/>
      <c r="BD31" s="829"/>
      <c r="BE31" s="830" t="s">
        <v>393</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178</v>
      </c>
      <c r="R32" s="784"/>
      <c r="S32" s="784"/>
      <c r="T32" s="784"/>
      <c r="U32" s="784"/>
      <c r="V32" s="784">
        <v>166</v>
      </c>
      <c r="W32" s="784"/>
      <c r="X32" s="784"/>
      <c r="Y32" s="784"/>
      <c r="Z32" s="784"/>
      <c r="AA32" s="784">
        <v>13</v>
      </c>
      <c r="AB32" s="784"/>
      <c r="AC32" s="784"/>
      <c r="AD32" s="784"/>
      <c r="AE32" s="785"/>
      <c r="AF32" s="786">
        <v>13</v>
      </c>
      <c r="AG32" s="787"/>
      <c r="AH32" s="787"/>
      <c r="AI32" s="787"/>
      <c r="AJ32" s="788"/>
      <c r="AK32" s="832">
        <v>40</v>
      </c>
      <c r="AL32" s="829"/>
      <c r="AM32" s="829"/>
      <c r="AN32" s="829"/>
      <c r="AO32" s="829"/>
      <c r="AP32" s="829">
        <v>383</v>
      </c>
      <c r="AQ32" s="829"/>
      <c r="AR32" s="829"/>
      <c r="AS32" s="829"/>
      <c r="AT32" s="829"/>
      <c r="AU32" s="829">
        <v>383</v>
      </c>
      <c r="AV32" s="829"/>
      <c r="AW32" s="829"/>
      <c r="AX32" s="829"/>
      <c r="AY32" s="829"/>
      <c r="AZ32" s="829" t="s">
        <v>545</v>
      </c>
      <c r="BA32" s="829"/>
      <c r="BB32" s="829"/>
      <c r="BC32" s="829"/>
      <c r="BD32" s="829"/>
      <c r="BE32" s="830" t="s">
        <v>393</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29"/>
      <c r="AM33" s="829"/>
      <c r="AN33" s="829"/>
      <c r="AO33" s="829"/>
      <c r="AP33" s="829"/>
      <c r="AQ33" s="829"/>
      <c r="AR33" s="829"/>
      <c r="AS33" s="829"/>
      <c r="AT33" s="829"/>
      <c r="AU33" s="829"/>
      <c r="AV33" s="829"/>
      <c r="AW33" s="829"/>
      <c r="AX33" s="829"/>
      <c r="AY33" s="829"/>
      <c r="AZ33" s="833"/>
      <c r="BA33" s="833"/>
      <c r="BB33" s="833"/>
      <c r="BC33" s="833"/>
      <c r="BD33" s="833"/>
      <c r="BE33" s="830"/>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128</v>
      </c>
      <c r="AG63" s="843"/>
      <c r="AH63" s="843"/>
      <c r="AI63" s="843"/>
      <c r="AJ63" s="844"/>
      <c r="AK63" s="845"/>
      <c r="AL63" s="840"/>
      <c r="AM63" s="840"/>
      <c r="AN63" s="840"/>
      <c r="AO63" s="840"/>
      <c r="AP63" s="843">
        <v>1004</v>
      </c>
      <c r="AQ63" s="843"/>
      <c r="AR63" s="843"/>
      <c r="AS63" s="843"/>
      <c r="AT63" s="843"/>
      <c r="AU63" s="843">
        <v>701</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546</v>
      </c>
      <c r="C68" s="869"/>
      <c r="D68" s="869"/>
      <c r="E68" s="869"/>
      <c r="F68" s="869"/>
      <c r="G68" s="869"/>
      <c r="H68" s="869"/>
      <c r="I68" s="869"/>
      <c r="J68" s="869"/>
      <c r="K68" s="869"/>
      <c r="L68" s="869"/>
      <c r="M68" s="869"/>
      <c r="N68" s="869"/>
      <c r="O68" s="869"/>
      <c r="P68" s="870"/>
      <c r="Q68" s="871">
        <v>1103</v>
      </c>
      <c r="R68" s="865"/>
      <c r="S68" s="865"/>
      <c r="T68" s="865"/>
      <c r="U68" s="865"/>
      <c r="V68" s="865">
        <v>1100</v>
      </c>
      <c r="W68" s="865"/>
      <c r="X68" s="865"/>
      <c r="Y68" s="865"/>
      <c r="Z68" s="865"/>
      <c r="AA68" s="865">
        <v>3</v>
      </c>
      <c r="AB68" s="865"/>
      <c r="AC68" s="865"/>
      <c r="AD68" s="865"/>
      <c r="AE68" s="865"/>
      <c r="AF68" s="865">
        <v>3</v>
      </c>
      <c r="AG68" s="865"/>
      <c r="AH68" s="865"/>
      <c r="AI68" s="865"/>
      <c r="AJ68" s="865"/>
      <c r="AK68" s="865" t="s">
        <v>486</v>
      </c>
      <c r="AL68" s="865"/>
      <c r="AM68" s="865"/>
      <c r="AN68" s="865"/>
      <c r="AO68" s="865"/>
      <c r="AP68" s="865" t="s">
        <v>486</v>
      </c>
      <c r="AQ68" s="865"/>
      <c r="AR68" s="865"/>
      <c r="AS68" s="865"/>
      <c r="AT68" s="865"/>
      <c r="AU68" s="865" t="s">
        <v>486</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547</v>
      </c>
      <c r="C69" s="873"/>
      <c r="D69" s="873"/>
      <c r="E69" s="873"/>
      <c r="F69" s="873"/>
      <c r="G69" s="873"/>
      <c r="H69" s="873"/>
      <c r="I69" s="873"/>
      <c r="J69" s="873"/>
      <c r="K69" s="873"/>
      <c r="L69" s="873"/>
      <c r="M69" s="873"/>
      <c r="N69" s="873"/>
      <c r="O69" s="873"/>
      <c r="P69" s="874"/>
      <c r="Q69" s="875">
        <v>83</v>
      </c>
      <c r="R69" s="829"/>
      <c r="S69" s="829"/>
      <c r="T69" s="829"/>
      <c r="U69" s="829"/>
      <c r="V69" s="829">
        <v>69</v>
      </c>
      <c r="W69" s="829"/>
      <c r="X69" s="829"/>
      <c r="Y69" s="829"/>
      <c r="Z69" s="829"/>
      <c r="AA69" s="829">
        <v>14</v>
      </c>
      <c r="AB69" s="829"/>
      <c r="AC69" s="829"/>
      <c r="AD69" s="829"/>
      <c r="AE69" s="829"/>
      <c r="AF69" s="829">
        <v>14</v>
      </c>
      <c r="AG69" s="829"/>
      <c r="AH69" s="829"/>
      <c r="AI69" s="829"/>
      <c r="AJ69" s="829"/>
      <c r="AK69" s="829" t="s">
        <v>486</v>
      </c>
      <c r="AL69" s="829"/>
      <c r="AM69" s="829"/>
      <c r="AN69" s="829"/>
      <c r="AO69" s="829"/>
      <c r="AP69" s="829" t="s">
        <v>486</v>
      </c>
      <c r="AQ69" s="829"/>
      <c r="AR69" s="829"/>
      <c r="AS69" s="829"/>
      <c r="AT69" s="829"/>
      <c r="AU69" s="829" t="s">
        <v>486</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548</v>
      </c>
      <c r="C70" s="873"/>
      <c r="D70" s="873"/>
      <c r="E70" s="873"/>
      <c r="F70" s="873"/>
      <c r="G70" s="873"/>
      <c r="H70" s="873"/>
      <c r="I70" s="873"/>
      <c r="J70" s="873"/>
      <c r="K70" s="873"/>
      <c r="L70" s="873"/>
      <c r="M70" s="873"/>
      <c r="N70" s="873"/>
      <c r="O70" s="873"/>
      <c r="P70" s="874"/>
      <c r="Q70" s="875">
        <v>6431</v>
      </c>
      <c r="R70" s="829"/>
      <c r="S70" s="829"/>
      <c r="T70" s="829"/>
      <c r="U70" s="829"/>
      <c r="V70" s="829">
        <v>6234</v>
      </c>
      <c r="W70" s="829"/>
      <c r="X70" s="829"/>
      <c r="Y70" s="829"/>
      <c r="Z70" s="829"/>
      <c r="AA70" s="829">
        <v>197</v>
      </c>
      <c r="AB70" s="829"/>
      <c r="AC70" s="829"/>
      <c r="AD70" s="829"/>
      <c r="AE70" s="829"/>
      <c r="AF70" s="829">
        <v>197</v>
      </c>
      <c r="AG70" s="829"/>
      <c r="AH70" s="829"/>
      <c r="AI70" s="829"/>
      <c r="AJ70" s="829"/>
      <c r="AK70" s="829" t="s">
        <v>486</v>
      </c>
      <c r="AL70" s="829"/>
      <c r="AM70" s="829"/>
      <c r="AN70" s="829"/>
      <c r="AO70" s="829"/>
      <c r="AP70" s="829" t="s">
        <v>486</v>
      </c>
      <c r="AQ70" s="829"/>
      <c r="AR70" s="829"/>
      <c r="AS70" s="829"/>
      <c r="AT70" s="829"/>
      <c r="AU70" s="829" t="s">
        <v>486</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549</v>
      </c>
      <c r="C71" s="873"/>
      <c r="D71" s="873"/>
      <c r="E71" s="873"/>
      <c r="F71" s="873"/>
      <c r="G71" s="873"/>
      <c r="H71" s="873"/>
      <c r="I71" s="873"/>
      <c r="J71" s="873"/>
      <c r="K71" s="873"/>
      <c r="L71" s="873"/>
      <c r="M71" s="873"/>
      <c r="N71" s="873"/>
      <c r="O71" s="873"/>
      <c r="P71" s="874"/>
      <c r="Q71" s="875">
        <v>25</v>
      </c>
      <c r="R71" s="829"/>
      <c r="S71" s="829"/>
      <c r="T71" s="829"/>
      <c r="U71" s="829"/>
      <c r="V71" s="829">
        <v>19</v>
      </c>
      <c r="W71" s="829"/>
      <c r="X71" s="829"/>
      <c r="Y71" s="829"/>
      <c r="Z71" s="829"/>
      <c r="AA71" s="829">
        <v>6</v>
      </c>
      <c r="AB71" s="829"/>
      <c r="AC71" s="829"/>
      <c r="AD71" s="829"/>
      <c r="AE71" s="829"/>
      <c r="AF71" s="829">
        <v>6</v>
      </c>
      <c r="AG71" s="829"/>
      <c r="AH71" s="829"/>
      <c r="AI71" s="829"/>
      <c r="AJ71" s="829"/>
      <c r="AK71" s="829">
        <v>7</v>
      </c>
      <c r="AL71" s="829"/>
      <c r="AM71" s="829"/>
      <c r="AN71" s="829"/>
      <c r="AO71" s="829"/>
      <c r="AP71" s="829" t="s">
        <v>486</v>
      </c>
      <c r="AQ71" s="829"/>
      <c r="AR71" s="829"/>
      <c r="AS71" s="829"/>
      <c r="AT71" s="829"/>
      <c r="AU71" s="829" t="s">
        <v>486</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550</v>
      </c>
      <c r="C72" s="873"/>
      <c r="D72" s="873"/>
      <c r="E72" s="873"/>
      <c r="F72" s="873"/>
      <c r="G72" s="873"/>
      <c r="H72" s="873"/>
      <c r="I72" s="873"/>
      <c r="J72" s="873"/>
      <c r="K72" s="873"/>
      <c r="L72" s="873"/>
      <c r="M72" s="873"/>
      <c r="N72" s="873"/>
      <c r="O72" s="873"/>
      <c r="P72" s="874"/>
      <c r="Q72" s="875">
        <v>3452</v>
      </c>
      <c r="R72" s="829"/>
      <c r="S72" s="829"/>
      <c r="T72" s="829"/>
      <c r="U72" s="829"/>
      <c r="V72" s="829">
        <v>3055</v>
      </c>
      <c r="W72" s="829"/>
      <c r="X72" s="829"/>
      <c r="Y72" s="829"/>
      <c r="Z72" s="829"/>
      <c r="AA72" s="829">
        <v>396</v>
      </c>
      <c r="AB72" s="829"/>
      <c r="AC72" s="829"/>
      <c r="AD72" s="829"/>
      <c r="AE72" s="829"/>
      <c r="AF72" s="829">
        <v>252</v>
      </c>
      <c r="AG72" s="829"/>
      <c r="AH72" s="829"/>
      <c r="AI72" s="829"/>
      <c r="AJ72" s="829"/>
      <c r="AK72" s="829">
        <v>122</v>
      </c>
      <c r="AL72" s="829"/>
      <c r="AM72" s="829"/>
      <c r="AN72" s="829"/>
      <c r="AO72" s="829"/>
      <c r="AP72" s="829">
        <v>635</v>
      </c>
      <c r="AQ72" s="829"/>
      <c r="AR72" s="829"/>
      <c r="AS72" s="829"/>
      <c r="AT72" s="829"/>
      <c r="AU72" s="829" t="s">
        <v>486</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551</v>
      </c>
      <c r="C73" s="873"/>
      <c r="D73" s="873"/>
      <c r="E73" s="873"/>
      <c r="F73" s="873"/>
      <c r="G73" s="873"/>
      <c r="H73" s="873"/>
      <c r="I73" s="873"/>
      <c r="J73" s="873"/>
      <c r="K73" s="873"/>
      <c r="L73" s="873"/>
      <c r="M73" s="873"/>
      <c r="N73" s="873"/>
      <c r="O73" s="873"/>
      <c r="P73" s="874"/>
      <c r="Q73" s="875">
        <v>168</v>
      </c>
      <c r="R73" s="829"/>
      <c r="S73" s="829"/>
      <c r="T73" s="829"/>
      <c r="U73" s="829"/>
      <c r="V73" s="829">
        <v>159</v>
      </c>
      <c r="W73" s="829"/>
      <c r="X73" s="829"/>
      <c r="Y73" s="829"/>
      <c r="Z73" s="829"/>
      <c r="AA73" s="829">
        <v>9</v>
      </c>
      <c r="AB73" s="829"/>
      <c r="AC73" s="829"/>
      <c r="AD73" s="829"/>
      <c r="AE73" s="829"/>
      <c r="AF73" s="829">
        <v>9</v>
      </c>
      <c r="AG73" s="829"/>
      <c r="AH73" s="829"/>
      <c r="AI73" s="829"/>
      <c r="AJ73" s="829"/>
      <c r="AK73" s="829">
        <v>14</v>
      </c>
      <c r="AL73" s="829"/>
      <c r="AM73" s="829"/>
      <c r="AN73" s="829"/>
      <c r="AO73" s="829"/>
      <c r="AP73" s="829" t="s">
        <v>486</v>
      </c>
      <c r="AQ73" s="829"/>
      <c r="AR73" s="829"/>
      <c r="AS73" s="829"/>
      <c r="AT73" s="829"/>
      <c r="AU73" s="829" t="s">
        <v>486</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t="s">
        <v>552</v>
      </c>
      <c r="C74" s="873"/>
      <c r="D74" s="873"/>
      <c r="E74" s="873"/>
      <c r="F74" s="873"/>
      <c r="G74" s="873"/>
      <c r="H74" s="873"/>
      <c r="I74" s="873"/>
      <c r="J74" s="873"/>
      <c r="K74" s="873"/>
      <c r="L74" s="873"/>
      <c r="M74" s="873"/>
      <c r="N74" s="873"/>
      <c r="O74" s="873"/>
      <c r="P74" s="874"/>
      <c r="Q74" s="875">
        <v>2522</v>
      </c>
      <c r="R74" s="829"/>
      <c r="S74" s="829"/>
      <c r="T74" s="829"/>
      <c r="U74" s="829"/>
      <c r="V74" s="829">
        <v>2259</v>
      </c>
      <c r="W74" s="829"/>
      <c r="X74" s="829"/>
      <c r="Y74" s="829"/>
      <c r="Z74" s="829"/>
      <c r="AA74" s="829">
        <v>262</v>
      </c>
      <c r="AB74" s="829"/>
      <c r="AC74" s="829"/>
      <c r="AD74" s="829"/>
      <c r="AE74" s="829"/>
      <c r="AF74" s="829">
        <v>262</v>
      </c>
      <c r="AG74" s="829"/>
      <c r="AH74" s="829"/>
      <c r="AI74" s="829"/>
      <c r="AJ74" s="829"/>
      <c r="AK74" s="829">
        <v>268</v>
      </c>
      <c r="AL74" s="829"/>
      <c r="AM74" s="829"/>
      <c r="AN74" s="829"/>
      <c r="AO74" s="829"/>
      <c r="AP74" s="829" t="s">
        <v>486</v>
      </c>
      <c r="AQ74" s="829"/>
      <c r="AR74" s="829"/>
      <c r="AS74" s="829"/>
      <c r="AT74" s="829"/>
      <c r="AU74" s="829" t="s">
        <v>486</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t="s">
        <v>553</v>
      </c>
      <c r="C75" s="873"/>
      <c r="D75" s="873"/>
      <c r="E75" s="873"/>
      <c r="F75" s="873"/>
      <c r="G75" s="873"/>
      <c r="H75" s="873"/>
      <c r="I75" s="873"/>
      <c r="J75" s="873"/>
      <c r="K75" s="873"/>
      <c r="L75" s="873"/>
      <c r="M75" s="873"/>
      <c r="N75" s="873"/>
      <c r="O75" s="873"/>
      <c r="P75" s="874"/>
      <c r="Q75" s="876">
        <v>406</v>
      </c>
      <c r="R75" s="877"/>
      <c r="S75" s="877"/>
      <c r="T75" s="877"/>
      <c r="U75" s="832"/>
      <c r="V75" s="878">
        <v>324</v>
      </c>
      <c r="W75" s="877"/>
      <c r="X75" s="877"/>
      <c r="Y75" s="877"/>
      <c r="Z75" s="832"/>
      <c r="AA75" s="878">
        <v>82</v>
      </c>
      <c r="AB75" s="877"/>
      <c r="AC75" s="877"/>
      <c r="AD75" s="877"/>
      <c r="AE75" s="832"/>
      <c r="AF75" s="878">
        <v>82</v>
      </c>
      <c r="AG75" s="877"/>
      <c r="AH75" s="877"/>
      <c r="AI75" s="877"/>
      <c r="AJ75" s="832"/>
      <c r="AK75" s="878" t="s">
        <v>486</v>
      </c>
      <c r="AL75" s="877"/>
      <c r="AM75" s="877"/>
      <c r="AN75" s="877"/>
      <c r="AO75" s="832"/>
      <c r="AP75" s="878" t="s">
        <v>486</v>
      </c>
      <c r="AQ75" s="877"/>
      <c r="AR75" s="877"/>
      <c r="AS75" s="877"/>
      <c r="AT75" s="832"/>
      <c r="AU75" s="878" t="s">
        <v>486</v>
      </c>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t="s">
        <v>554</v>
      </c>
      <c r="C76" s="873"/>
      <c r="D76" s="873"/>
      <c r="E76" s="873"/>
      <c r="F76" s="873"/>
      <c r="G76" s="873"/>
      <c r="H76" s="873"/>
      <c r="I76" s="873"/>
      <c r="J76" s="873"/>
      <c r="K76" s="873"/>
      <c r="L76" s="873"/>
      <c r="M76" s="873"/>
      <c r="N76" s="873"/>
      <c r="O76" s="873"/>
      <c r="P76" s="874"/>
      <c r="Q76" s="876">
        <v>161934</v>
      </c>
      <c r="R76" s="877"/>
      <c r="S76" s="877"/>
      <c r="T76" s="877"/>
      <c r="U76" s="832"/>
      <c r="V76" s="878">
        <v>158460</v>
      </c>
      <c r="W76" s="877"/>
      <c r="X76" s="877"/>
      <c r="Y76" s="877"/>
      <c r="Z76" s="832"/>
      <c r="AA76" s="878">
        <v>3473</v>
      </c>
      <c r="AB76" s="877"/>
      <c r="AC76" s="877"/>
      <c r="AD76" s="877"/>
      <c r="AE76" s="832"/>
      <c r="AF76" s="878">
        <v>3473</v>
      </c>
      <c r="AG76" s="877"/>
      <c r="AH76" s="877"/>
      <c r="AI76" s="877"/>
      <c r="AJ76" s="832"/>
      <c r="AK76" s="878">
        <v>1726</v>
      </c>
      <c r="AL76" s="877"/>
      <c r="AM76" s="877"/>
      <c r="AN76" s="877"/>
      <c r="AO76" s="832"/>
      <c r="AP76" s="878" t="s">
        <v>486</v>
      </c>
      <c r="AQ76" s="877"/>
      <c r="AR76" s="877"/>
      <c r="AS76" s="877"/>
      <c r="AT76" s="832"/>
      <c r="AU76" s="878" t="s">
        <v>486</v>
      </c>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4298</v>
      </c>
      <c r="AG88" s="843"/>
      <c r="AH88" s="843"/>
      <c r="AI88" s="843"/>
      <c r="AJ88" s="843"/>
      <c r="AK88" s="840"/>
      <c r="AL88" s="840"/>
      <c r="AM88" s="840"/>
      <c r="AN88" s="840"/>
      <c r="AO88" s="840"/>
      <c r="AP88" s="843">
        <v>635</v>
      </c>
      <c r="AQ88" s="843"/>
      <c r="AR88" s="843"/>
      <c r="AS88" s="843"/>
      <c r="AT88" s="843"/>
      <c r="AU88" s="843" t="s">
        <v>545</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402</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403</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406</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407</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408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409</v>
      </c>
      <c r="AB109" s="892"/>
      <c r="AC109" s="892"/>
      <c r="AD109" s="892"/>
      <c r="AE109" s="893"/>
      <c r="AF109" s="891" t="s">
        <v>410</v>
      </c>
      <c r="AG109" s="892"/>
      <c r="AH109" s="892"/>
      <c r="AI109" s="892"/>
      <c r="AJ109" s="893"/>
      <c r="AK109" s="891" t="s">
        <v>295</v>
      </c>
      <c r="AL109" s="892"/>
      <c r="AM109" s="892"/>
      <c r="AN109" s="892"/>
      <c r="AO109" s="893"/>
      <c r="AP109" s="891" t="s">
        <v>411</v>
      </c>
      <c r="AQ109" s="892"/>
      <c r="AR109" s="892"/>
      <c r="AS109" s="892"/>
      <c r="AT109" s="894"/>
      <c r="AU109" s="911" t="s">
        <v>408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409</v>
      </c>
      <c r="BR109" s="892"/>
      <c r="BS109" s="892"/>
      <c r="BT109" s="892"/>
      <c r="BU109" s="893"/>
      <c r="BV109" s="891" t="s">
        <v>410</v>
      </c>
      <c r="BW109" s="892"/>
      <c r="BX109" s="892"/>
      <c r="BY109" s="892"/>
      <c r="BZ109" s="893"/>
      <c r="CA109" s="891" t="s">
        <v>295</v>
      </c>
      <c r="CB109" s="892"/>
      <c r="CC109" s="892"/>
      <c r="CD109" s="892"/>
      <c r="CE109" s="893"/>
      <c r="CF109" s="912" t="s">
        <v>411</v>
      </c>
      <c r="CG109" s="912"/>
      <c r="CH109" s="912"/>
      <c r="CI109" s="912"/>
      <c r="CJ109" s="912"/>
      <c r="CK109" s="891" t="s">
        <v>412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409</v>
      </c>
      <c r="DH109" s="892"/>
      <c r="DI109" s="892"/>
      <c r="DJ109" s="892"/>
      <c r="DK109" s="893"/>
      <c r="DL109" s="891" t="s">
        <v>410</v>
      </c>
      <c r="DM109" s="892"/>
      <c r="DN109" s="892"/>
      <c r="DO109" s="892"/>
      <c r="DP109" s="893"/>
      <c r="DQ109" s="891" t="s">
        <v>295</v>
      </c>
      <c r="DR109" s="892"/>
      <c r="DS109" s="892"/>
      <c r="DT109" s="892"/>
      <c r="DU109" s="893"/>
      <c r="DV109" s="891" t="s">
        <v>411</v>
      </c>
      <c r="DW109" s="892"/>
      <c r="DX109" s="892"/>
      <c r="DY109" s="892"/>
      <c r="DZ109" s="894"/>
    </row>
    <row r="110" spans="1:131" s="230" customFormat="1" ht="26.25" customHeight="1" x14ac:dyDescent="0.2">
      <c r="A110" s="895" t="s">
        <v>413</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355820</v>
      </c>
      <c r="AB110" s="899"/>
      <c r="AC110" s="899"/>
      <c r="AD110" s="899"/>
      <c r="AE110" s="900"/>
      <c r="AF110" s="901">
        <v>359266</v>
      </c>
      <c r="AG110" s="899"/>
      <c r="AH110" s="899"/>
      <c r="AI110" s="899"/>
      <c r="AJ110" s="900"/>
      <c r="AK110" s="901">
        <v>355047</v>
      </c>
      <c r="AL110" s="899"/>
      <c r="AM110" s="899"/>
      <c r="AN110" s="899"/>
      <c r="AO110" s="900"/>
      <c r="AP110" s="902">
        <v>16.2</v>
      </c>
      <c r="AQ110" s="903"/>
      <c r="AR110" s="903"/>
      <c r="AS110" s="903"/>
      <c r="AT110" s="904"/>
      <c r="AU110" s="905" t="s">
        <v>69</v>
      </c>
      <c r="AV110" s="906"/>
      <c r="AW110" s="906"/>
      <c r="AX110" s="906"/>
      <c r="AY110" s="906"/>
      <c r="AZ110" s="928" t="s">
        <v>414</v>
      </c>
      <c r="BA110" s="896"/>
      <c r="BB110" s="896"/>
      <c r="BC110" s="896"/>
      <c r="BD110" s="896"/>
      <c r="BE110" s="896"/>
      <c r="BF110" s="896"/>
      <c r="BG110" s="896"/>
      <c r="BH110" s="896"/>
      <c r="BI110" s="896"/>
      <c r="BJ110" s="896"/>
      <c r="BK110" s="896"/>
      <c r="BL110" s="896"/>
      <c r="BM110" s="896"/>
      <c r="BN110" s="896"/>
      <c r="BO110" s="896"/>
      <c r="BP110" s="897"/>
      <c r="BQ110" s="929">
        <v>3084663</v>
      </c>
      <c r="BR110" s="930"/>
      <c r="BS110" s="930"/>
      <c r="BT110" s="930"/>
      <c r="BU110" s="930"/>
      <c r="BV110" s="930">
        <v>2894692</v>
      </c>
      <c r="BW110" s="930"/>
      <c r="BX110" s="930"/>
      <c r="BY110" s="930"/>
      <c r="BZ110" s="930"/>
      <c r="CA110" s="930">
        <v>2809096</v>
      </c>
      <c r="CB110" s="930"/>
      <c r="CC110" s="930"/>
      <c r="CD110" s="930"/>
      <c r="CE110" s="930"/>
      <c r="CF110" s="943">
        <v>128.30000000000001</v>
      </c>
      <c r="CG110" s="944"/>
      <c r="CH110" s="944"/>
      <c r="CI110" s="944"/>
      <c r="CJ110" s="944"/>
      <c r="CK110" s="945" t="s">
        <v>415</v>
      </c>
      <c r="CL110" s="946"/>
      <c r="CM110" s="928" t="s">
        <v>416</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2">
      <c r="A111" s="933" t="s">
        <v>417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418</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419</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2">
      <c r="A112" s="951" t="s">
        <v>420</v>
      </c>
      <c r="B112" s="952"/>
      <c r="C112" s="922" t="s">
        <v>421</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422</v>
      </c>
      <c r="BA112" s="922"/>
      <c r="BB112" s="922"/>
      <c r="BC112" s="922"/>
      <c r="BD112" s="922"/>
      <c r="BE112" s="922"/>
      <c r="BF112" s="922"/>
      <c r="BG112" s="922"/>
      <c r="BH112" s="922"/>
      <c r="BI112" s="922"/>
      <c r="BJ112" s="922"/>
      <c r="BK112" s="922"/>
      <c r="BL112" s="922"/>
      <c r="BM112" s="922"/>
      <c r="BN112" s="922"/>
      <c r="BO112" s="922"/>
      <c r="BP112" s="923"/>
      <c r="BQ112" s="924">
        <v>758269</v>
      </c>
      <c r="BR112" s="925"/>
      <c r="BS112" s="925"/>
      <c r="BT112" s="925"/>
      <c r="BU112" s="925"/>
      <c r="BV112" s="925">
        <v>716991</v>
      </c>
      <c r="BW112" s="925"/>
      <c r="BX112" s="925"/>
      <c r="BY112" s="925"/>
      <c r="BZ112" s="925"/>
      <c r="CA112" s="925">
        <v>700437</v>
      </c>
      <c r="CB112" s="925"/>
      <c r="CC112" s="925"/>
      <c r="CD112" s="925"/>
      <c r="CE112" s="925"/>
      <c r="CF112" s="919">
        <v>32</v>
      </c>
      <c r="CG112" s="920"/>
      <c r="CH112" s="920"/>
      <c r="CI112" s="920"/>
      <c r="CJ112" s="920"/>
      <c r="CK112" s="947"/>
      <c r="CL112" s="948"/>
      <c r="CM112" s="921" t="s">
        <v>423</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2">
      <c r="A113" s="953"/>
      <c r="B113" s="954"/>
      <c r="C113" s="922" t="s">
        <v>424</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91915</v>
      </c>
      <c r="AB113" s="937"/>
      <c r="AC113" s="937"/>
      <c r="AD113" s="937"/>
      <c r="AE113" s="938"/>
      <c r="AF113" s="939">
        <v>90060</v>
      </c>
      <c r="AG113" s="937"/>
      <c r="AH113" s="937"/>
      <c r="AI113" s="937"/>
      <c r="AJ113" s="938"/>
      <c r="AK113" s="939">
        <v>81518</v>
      </c>
      <c r="AL113" s="937"/>
      <c r="AM113" s="937"/>
      <c r="AN113" s="937"/>
      <c r="AO113" s="938"/>
      <c r="AP113" s="940">
        <v>3.7</v>
      </c>
      <c r="AQ113" s="941"/>
      <c r="AR113" s="941"/>
      <c r="AS113" s="941"/>
      <c r="AT113" s="942"/>
      <c r="AU113" s="907"/>
      <c r="AV113" s="908"/>
      <c r="AW113" s="908"/>
      <c r="AX113" s="908"/>
      <c r="AY113" s="908"/>
      <c r="AZ113" s="921" t="s">
        <v>425</v>
      </c>
      <c r="BA113" s="922"/>
      <c r="BB113" s="922"/>
      <c r="BC113" s="922"/>
      <c r="BD113" s="922"/>
      <c r="BE113" s="922"/>
      <c r="BF113" s="922"/>
      <c r="BG113" s="922"/>
      <c r="BH113" s="922"/>
      <c r="BI113" s="922"/>
      <c r="BJ113" s="922"/>
      <c r="BK113" s="922"/>
      <c r="BL113" s="922"/>
      <c r="BM113" s="922"/>
      <c r="BN113" s="922"/>
      <c r="BO113" s="922"/>
      <c r="BP113" s="923"/>
      <c r="BQ113" s="924">
        <v>4346</v>
      </c>
      <c r="BR113" s="925"/>
      <c r="BS113" s="925"/>
      <c r="BT113" s="925"/>
      <c r="BU113" s="925"/>
      <c r="BV113" s="925" t="s">
        <v>122</v>
      </c>
      <c r="BW113" s="925"/>
      <c r="BX113" s="925"/>
      <c r="BY113" s="925"/>
      <c r="BZ113" s="925"/>
      <c r="CA113" s="925" t="s">
        <v>122</v>
      </c>
      <c r="CB113" s="925"/>
      <c r="CC113" s="925"/>
      <c r="CD113" s="925"/>
      <c r="CE113" s="925"/>
      <c r="CF113" s="919" t="s">
        <v>122</v>
      </c>
      <c r="CG113" s="920"/>
      <c r="CH113" s="920"/>
      <c r="CI113" s="920"/>
      <c r="CJ113" s="920"/>
      <c r="CK113" s="947"/>
      <c r="CL113" s="948"/>
      <c r="CM113" s="921" t="s">
        <v>426</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2">
      <c r="A114" s="953"/>
      <c r="B114" s="954"/>
      <c r="C114" s="922" t="s">
        <v>427</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4346</v>
      </c>
      <c r="AB114" s="958"/>
      <c r="AC114" s="958"/>
      <c r="AD114" s="958"/>
      <c r="AE114" s="959"/>
      <c r="AF114" s="960">
        <v>5537</v>
      </c>
      <c r="AG114" s="958"/>
      <c r="AH114" s="958"/>
      <c r="AI114" s="958"/>
      <c r="AJ114" s="959"/>
      <c r="AK114" s="960">
        <v>5594</v>
      </c>
      <c r="AL114" s="958"/>
      <c r="AM114" s="958"/>
      <c r="AN114" s="958"/>
      <c r="AO114" s="959"/>
      <c r="AP114" s="961">
        <v>0.3</v>
      </c>
      <c r="AQ114" s="962"/>
      <c r="AR114" s="962"/>
      <c r="AS114" s="962"/>
      <c r="AT114" s="963"/>
      <c r="AU114" s="907"/>
      <c r="AV114" s="908"/>
      <c r="AW114" s="908"/>
      <c r="AX114" s="908"/>
      <c r="AY114" s="908"/>
      <c r="AZ114" s="921" t="s">
        <v>428</v>
      </c>
      <c r="BA114" s="922"/>
      <c r="BB114" s="922"/>
      <c r="BC114" s="922"/>
      <c r="BD114" s="922"/>
      <c r="BE114" s="922"/>
      <c r="BF114" s="922"/>
      <c r="BG114" s="922"/>
      <c r="BH114" s="922"/>
      <c r="BI114" s="922"/>
      <c r="BJ114" s="922"/>
      <c r="BK114" s="922"/>
      <c r="BL114" s="922"/>
      <c r="BM114" s="922"/>
      <c r="BN114" s="922"/>
      <c r="BO114" s="922"/>
      <c r="BP114" s="923"/>
      <c r="BQ114" s="924">
        <v>284924</v>
      </c>
      <c r="BR114" s="925"/>
      <c r="BS114" s="925"/>
      <c r="BT114" s="925"/>
      <c r="BU114" s="925"/>
      <c r="BV114" s="925">
        <v>267930</v>
      </c>
      <c r="BW114" s="925"/>
      <c r="BX114" s="925"/>
      <c r="BY114" s="925"/>
      <c r="BZ114" s="925"/>
      <c r="CA114" s="925">
        <v>258538</v>
      </c>
      <c r="CB114" s="925"/>
      <c r="CC114" s="925"/>
      <c r="CD114" s="925"/>
      <c r="CE114" s="925"/>
      <c r="CF114" s="919">
        <v>11.8</v>
      </c>
      <c r="CG114" s="920"/>
      <c r="CH114" s="920"/>
      <c r="CI114" s="920"/>
      <c r="CJ114" s="920"/>
      <c r="CK114" s="947"/>
      <c r="CL114" s="948"/>
      <c r="CM114" s="921" t="s">
        <v>429</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2">
      <c r="A115" s="953"/>
      <c r="B115" s="954"/>
      <c r="C115" s="922" t="s">
        <v>430</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51</v>
      </c>
      <c r="AB115" s="937"/>
      <c r="AC115" s="937"/>
      <c r="AD115" s="937"/>
      <c r="AE115" s="938"/>
      <c r="AF115" s="939">
        <v>47</v>
      </c>
      <c r="AG115" s="937"/>
      <c r="AH115" s="937"/>
      <c r="AI115" s="937"/>
      <c r="AJ115" s="938"/>
      <c r="AK115" s="939">
        <v>131</v>
      </c>
      <c r="AL115" s="937"/>
      <c r="AM115" s="937"/>
      <c r="AN115" s="937"/>
      <c r="AO115" s="938"/>
      <c r="AP115" s="940">
        <v>0</v>
      </c>
      <c r="AQ115" s="941"/>
      <c r="AR115" s="941"/>
      <c r="AS115" s="941"/>
      <c r="AT115" s="942"/>
      <c r="AU115" s="907"/>
      <c r="AV115" s="908"/>
      <c r="AW115" s="908"/>
      <c r="AX115" s="908"/>
      <c r="AY115" s="908"/>
      <c r="AZ115" s="921" t="s">
        <v>431</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432</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2">
      <c r="A116" s="955"/>
      <c r="B116" s="956"/>
      <c r="C116" s="964" t="s">
        <v>433</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434</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435</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2">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436</v>
      </c>
      <c r="Z117" s="893"/>
      <c r="AA117" s="977">
        <v>452132</v>
      </c>
      <c r="AB117" s="978"/>
      <c r="AC117" s="978"/>
      <c r="AD117" s="978"/>
      <c r="AE117" s="979"/>
      <c r="AF117" s="980">
        <v>454910</v>
      </c>
      <c r="AG117" s="978"/>
      <c r="AH117" s="978"/>
      <c r="AI117" s="978"/>
      <c r="AJ117" s="979"/>
      <c r="AK117" s="980">
        <v>442290</v>
      </c>
      <c r="AL117" s="978"/>
      <c r="AM117" s="978"/>
      <c r="AN117" s="978"/>
      <c r="AO117" s="979"/>
      <c r="AP117" s="981"/>
      <c r="AQ117" s="982"/>
      <c r="AR117" s="982"/>
      <c r="AS117" s="982"/>
      <c r="AT117" s="983"/>
      <c r="AU117" s="907"/>
      <c r="AV117" s="908"/>
      <c r="AW117" s="908"/>
      <c r="AX117" s="908"/>
      <c r="AY117" s="908"/>
      <c r="AZ117" s="973" t="s">
        <v>437</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438</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2">
      <c r="A118" s="911" t="s">
        <v>412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409</v>
      </c>
      <c r="AB118" s="892"/>
      <c r="AC118" s="892"/>
      <c r="AD118" s="892"/>
      <c r="AE118" s="893"/>
      <c r="AF118" s="891" t="s">
        <v>410</v>
      </c>
      <c r="AG118" s="892"/>
      <c r="AH118" s="892"/>
      <c r="AI118" s="892"/>
      <c r="AJ118" s="893"/>
      <c r="AK118" s="891" t="s">
        <v>295</v>
      </c>
      <c r="AL118" s="892"/>
      <c r="AM118" s="892"/>
      <c r="AN118" s="892"/>
      <c r="AO118" s="893"/>
      <c r="AP118" s="969" t="s">
        <v>411</v>
      </c>
      <c r="AQ118" s="970"/>
      <c r="AR118" s="970"/>
      <c r="AS118" s="970"/>
      <c r="AT118" s="971"/>
      <c r="AU118" s="907"/>
      <c r="AV118" s="908"/>
      <c r="AW118" s="908"/>
      <c r="AX118" s="908"/>
      <c r="AY118" s="908"/>
      <c r="AZ118" s="972" t="s">
        <v>439</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440</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2">
      <c r="A119" s="1055" t="s">
        <v>415</v>
      </c>
      <c r="B119" s="946"/>
      <c r="C119" s="928" t="s">
        <v>416</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441</v>
      </c>
      <c r="BP119" s="1004"/>
      <c r="BQ119" s="998">
        <v>4132202</v>
      </c>
      <c r="BR119" s="999"/>
      <c r="BS119" s="999"/>
      <c r="BT119" s="999"/>
      <c r="BU119" s="999"/>
      <c r="BV119" s="999">
        <v>3879613</v>
      </c>
      <c r="BW119" s="999"/>
      <c r="BX119" s="999"/>
      <c r="BY119" s="999"/>
      <c r="BZ119" s="999"/>
      <c r="CA119" s="999">
        <v>3768071</v>
      </c>
      <c r="CB119" s="999"/>
      <c r="CC119" s="999"/>
      <c r="CD119" s="999"/>
      <c r="CE119" s="999"/>
      <c r="CF119" s="1000"/>
      <c r="CG119" s="1001"/>
      <c r="CH119" s="1001"/>
      <c r="CI119" s="1001"/>
      <c r="CJ119" s="1002"/>
      <c r="CK119" s="949"/>
      <c r="CL119" s="950"/>
      <c r="CM119" s="972" t="s">
        <v>442</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2">
      <c r="A120" s="1056"/>
      <c r="B120" s="948"/>
      <c r="C120" s="921" t="s">
        <v>419</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443</v>
      </c>
      <c r="AV120" s="991"/>
      <c r="AW120" s="991"/>
      <c r="AX120" s="991"/>
      <c r="AY120" s="992"/>
      <c r="AZ120" s="928" t="s">
        <v>444</v>
      </c>
      <c r="BA120" s="896"/>
      <c r="BB120" s="896"/>
      <c r="BC120" s="896"/>
      <c r="BD120" s="896"/>
      <c r="BE120" s="896"/>
      <c r="BF120" s="896"/>
      <c r="BG120" s="896"/>
      <c r="BH120" s="896"/>
      <c r="BI120" s="896"/>
      <c r="BJ120" s="896"/>
      <c r="BK120" s="896"/>
      <c r="BL120" s="896"/>
      <c r="BM120" s="896"/>
      <c r="BN120" s="896"/>
      <c r="BO120" s="896"/>
      <c r="BP120" s="897"/>
      <c r="BQ120" s="929">
        <v>2341990</v>
      </c>
      <c r="BR120" s="930"/>
      <c r="BS120" s="930"/>
      <c r="BT120" s="930"/>
      <c r="BU120" s="930"/>
      <c r="BV120" s="930">
        <v>2907743</v>
      </c>
      <c r="BW120" s="930"/>
      <c r="BX120" s="930"/>
      <c r="BY120" s="930"/>
      <c r="BZ120" s="930"/>
      <c r="CA120" s="930">
        <v>3129911</v>
      </c>
      <c r="CB120" s="930"/>
      <c r="CC120" s="930"/>
      <c r="CD120" s="930"/>
      <c r="CE120" s="930"/>
      <c r="CF120" s="943">
        <v>142.9</v>
      </c>
      <c r="CG120" s="944"/>
      <c r="CH120" s="944"/>
      <c r="CI120" s="944"/>
      <c r="CJ120" s="944"/>
      <c r="CK120" s="1005" t="s">
        <v>445</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v>363836</v>
      </c>
      <c r="DH120" s="930"/>
      <c r="DI120" s="930"/>
      <c r="DJ120" s="930"/>
      <c r="DK120" s="930"/>
      <c r="DL120" s="930">
        <v>362417</v>
      </c>
      <c r="DM120" s="930"/>
      <c r="DN120" s="930"/>
      <c r="DO120" s="930"/>
      <c r="DP120" s="930"/>
      <c r="DQ120" s="930">
        <v>382700</v>
      </c>
      <c r="DR120" s="930"/>
      <c r="DS120" s="930"/>
      <c r="DT120" s="930"/>
      <c r="DU120" s="930"/>
      <c r="DV120" s="931">
        <v>17.5</v>
      </c>
      <c r="DW120" s="931"/>
      <c r="DX120" s="931"/>
      <c r="DY120" s="931"/>
      <c r="DZ120" s="932"/>
    </row>
    <row r="121" spans="1:130" s="230" customFormat="1" ht="26.25" customHeight="1" x14ac:dyDescent="0.2">
      <c r="A121" s="1056"/>
      <c r="B121" s="948"/>
      <c r="C121" s="973" t="s">
        <v>446</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447</v>
      </c>
      <c r="BA121" s="922"/>
      <c r="BB121" s="922"/>
      <c r="BC121" s="922"/>
      <c r="BD121" s="922"/>
      <c r="BE121" s="922"/>
      <c r="BF121" s="922"/>
      <c r="BG121" s="922"/>
      <c r="BH121" s="922"/>
      <c r="BI121" s="922"/>
      <c r="BJ121" s="922"/>
      <c r="BK121" s="922"/>
      <c r="BL121" s="922"/>
      <c r="BM121" s="922"/>
      <c r="BN121" s="922"/>
      <c r="BO121" s="922"/>
      <c r="BP121" s="923"/>
      <c r="BQ121" s="924" t="s">
        <v>122</v>
      </c>
      <c r="BR121" s="925"/>
      <c r="BS121" s="925"/>
      <c r="BT121" s="925"/>
      <c r="BU121" s="925"/>
      <c r="BV121" s="925" t="s">
        <v>122</v>
      </c>
      <c r="BW121" s="925"/>
      <c r="BX121" s="925"/>
      <c r="BY121" s="925"/>
      <c r="BZ121" s="925"/>
      <c r="CA121" s="925" t="s">
        <v>122</v>
      </c>
      <c r="CB121" s="925"/>
      <c r="CC121" s="925"/>
      <c r="CD121" s="925"/>
      <c r="CE121" s="925"/>
      <c r="CF121" s="919" t="s">
        <v>122</v>
      </c>
      <c r="CG121" s="920"/>
      <c r="CH121" s="920"/>
      <c r="CI121" s="920"/>
      <c r="CJ121" s="920"/>
      <c r="CK121" s="1008"/>
      <c r="CL121" s="1009"/>
      <c r="CM121" s="1009"/>
      <c r="CN121" s="1009"/>
      <c r="CO121" s="1010"/>
      <c r="CP121" s="1018" t="s">
        <v>392</v>
      </c>
      <c r="CQ121" s="1019"/>
      <c r="CR121" s="1019"/>
      <c r="CS121" s="1019"/>
      <c r="CT121" s="1019"/>
      <c r="CU121" s="1019"/>
      <c r="CV121" s="1019"/>
      <c r="CW121" s="1019"/>
      <c r="CX121" s="1019"/>
      <c r="CY121" s="1019"/>
      <c r="CZ121" s="1019"/>
      <c r="DA121" s="1019"/>
      <c r="DB121" s="1019"/>
      <c r="DC121" s="1019"/>
      <c r="DD121" s="1019"/>
      <c r="DE121" s="1019"/>
      <c r="DF121" s="1020"/>
      <c r="DG121" s="924">
        <v>394433</v>
      </c>
      <c r="DH121" s="925"/>
      <c r="DI121" s="925"/>
      <c r="DJ121" s="925"/>
      <c r="DK121" s="925"/>
      <c r="DL121" s="925">
        <v>354574</v>
      </c>
      <c r="DM121" s="925"/>
      <c r="DN121" s="925"/>
      <c r="DO121" s="925"/>
      <c r="DP121" s="925"/>
      <c r="DQ121" s="925">
        <v>317737</v>
      </c>
      <c r="DR121" s="925"/>
      <c r="DS121" s="925"/>
      <c r="DT121" s="925"/>
      <c r="DU121" s="925"/>
      <c r="DV121" s="926">
        <v>14.5</v>
      </c>
      <c r="DW121" s="926"/>
      <c r="DX121" s="926"/>
      <c r="DY121" s="926"/>
      <c r="DZ121" s="927"/>
    </row>
    <row r="122" spans="1:130" s="230" customFormat="1" ht="26.25" customHeight="1" x14ac:dyDescent="0.2">
      <c r="A122" s="1056"/>
      <c r="B122" s="948"/>
      <c r="C122" s="921" t="s">
        <v>429</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448</v>
      </c>
      <c r="BA122" s="964"/>
      <c r="BB122" s="964"/>
      <c r="BC122" s="964"/>
      <c r="BD122" s="964"/>
      <c r="BE122" s="964"/>
      <c r="BF122" s="964"/>
      <c r="BG122" s="964"/>
      <c r="BH122" s="964"/>
      <c r="BI122" s="964"/>
      <c r="BJ122" s="964"/>
      <c r="BK122" s="964"/>
      <c r="BL122" s="964"/>
      <c r="BM122" s="964"/>
      <c r="BN122" s="964"/>
      <c r="BO122" s="964"/>
      <c r="BP122" s="965"/>
      <c r="BQ122" s="998">
        <v>2715355</v>
      </c>
      <c r="BR122" s="999"/>
      <c r="BS122" s="999"/>
      <c r="BT122" s="999"/>
      <c r="BU122" s="999"/>
      <c r="BV122" s="999">
        <v>2554724</v>
      </c>
      <c r="BW122" s="999"/>
      <c r="BX122" s="999"/>
      <c r="BY122" s="999"/>
      <c r="BZ122" s="999"/>
      <c r="CA122" s="999">
        <v>2500163</v>
      </c>
      <c r="CB122" s="999"/>
      <c r="CC122" s="999"/>
      <c r="CD122" s="999"/>
      <c r="CE122" s="999"/>
      <c r="CF122" s="1016">
        <v>114.2</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30" customFormat="1" ht="26.25" customHeight="1" x14ac:dyDescent="0.2">
      <c r="A123" s="1056"/>
      <c r="B123" s="948"/>
      <c r="C123" s="921" t="s">
        <v>435</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449</v>
      </c>
      <c r="BP123" s="1004"/>
      <c r="BQ123" s="1062">
        <v>5057345</v>
      </c>
      <c r="BR123" s="1063"/>
      <c r="BS123" s="1063"/>
      <c r="BT123" s="1063"/>
      <c r="BU123" s="1063"/>
      <c r="BV123" s="1063">
        <v>5462467</v>
      </c>
      <c r="BW123" s="1063"/>
      <c r="BX123" s="1063"/>
      <c r="BY123" s="1063"/>
      <c r="BZ123" s="1063"/>
      <c r="CA123" s="1063">
        <v>5630074</v>
      </c>
      <c r="CB123" s="1063"/>
      <c r="CC123" s="1063"/>
      <c r="CD123" s="1063"/>
      <c r="CE123" s="1063"/>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5">
      <c r="A124" s="1056"/>
      <c r="B124" s="948"/>
      <c r="C124" s="921" t="s">
        <v>438</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450</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451</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2">
      <c r="A125" s="1056"/>
      <c r="B125" s="948"/>
      <c r="C125" s="921" t="s">
        <v>440</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452</v>
      </c>
      <c r="CL125" s="1006"/>
      <c r="CM125" s="1006"/>
      <c r="CN125" s="1006"/>
      <c r="CO125" s="1007"/>
      <c r="CP125" s="928" t="s">
        <v>453</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5">
      <c r="A126" s="1056"/>
      <c r="B126" s="948"/>
      <c r="C126" s="921" t="s">
        <v>442</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454</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2">
      <c r="A127" s="1057"/>
      <c r="B127" s="950"/>
      <c r="C127" s="972" t="s">
        <v>455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51</v>
      </c>
      <c r="AB127" s="958"/>
      <c r="AC127" s="958"/>
      <c r="AD127" s="958"/>
      <c r="AE127" s="959"/>
      <c r="AF127" s="960">
        <v>47</v>
      </c>
      <c r="AG127" s="958"/>
      <c r="AH127" s="958"/>
      <c r="AI127" s="958"/>
      <c r="AJ127" s="959"/>
      <c r="AK127" s="960">
        <v>131</v>
      </c>
      <c r="AL127" s="958"/>
      <c r="AM127" s="958"/>
      <c r="AN127" s="958"/>
      <c r="AO127" s="959"/>
      <c r="AP127" s="961">
        <v>0</v>
      </c>
      <c r="AQ127" s="962"/>
      <c r="AR127" s="962"/>
      <c r="AS127" s="962"/>
      <c r="AT127" s="963"/>
      <c r="AU127" s="232"/>
      <c r="AV127" s="232"/>
      <c r="AW127" s="232"/>
      <c r="AX127" s="1030" t="s">
        <v>456</v>
      </c>
      <c r="AY127" s="1031"/>
      <c r="AZ127" s="1031"/>
      <c r="BA127" s="1031"/>
      <c r="BB127" s="1031"/>
      <c r="BC127" s="1031"/>
      <c r="BD127" s="1031"/>
      <c r="BE127" s="1032"/>
      <c r="BF127" s="1033" t="s">
        <v>457</v>
      </c>
      <c r="BG127" s="1031"/>
      <c r="BH127" s="1031"/>
      <c r="BI127" s="1031"/>
      <c r="BJ127" s="1031"/>
      <c r="BK127" s="1031"/>
      <c r="BL127" s="1032"/>
      <c r="BM127" s="1033" t="s">
        <v>458</v>
      </c>
      <c r="BN127" s="1031"/>
      <c r="BO127" s="1031"/>
      <c r="BP127" s="1031"/>
      <c r="BQ127" s="1031"/>
      <c r="BR127" s="1031"/>
      <c r="BS127" s="1032"/>
      <c r="BT127" s="1033" t="s">
        <v>459</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460</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5">
      <c r="A128" s="1040" t="s">
        <v>461</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462</v>
      </c>
      <c r="X128" s="1042"/>
      <c r="Y128" s="1042"/>
      <c r="Z128" s="1043"/>
      <c r="AA128" s="1044" t="s">
        <v>122</v>
      </c>
      <c r="AB128" s="1045"/>
      <c r="AC128" s="1045"/>
      <c r="AD128" s="1045"/>
      <c r="AE128" s="1046"/>
      <c r="AF128" s="1047" t="s">
        <v>122</v>
      </c>
      <c r="AG128" s="1045"/>
      <c r="AH128" s="1045"/>
      <c r="AI128" s="1045"/>
      <c r="AJ128" s="1046"/>
      <c r="AK128" s="1047" t="s">
        <v>122</v>
      </c>
      <c r="AL128" s="1045"/>
      <c r="AM128" s="1045"/>
      <c r="AN128" s="1045"/>
      <c r="AO128" s="1046"/>
      <c r="AP128" s="1048"/>
      <c r="AQ128" s="1049"/>
      <c r="AR128" s="1049"/>
      <c r="AS128" s="1049"/>
      <c r="AT128" s="1050"/>
      <c r="AU128" s="232"/>
      <c r="AV128" s="232"/>
      <c r="AW128" s="232"/>
      <c r="AX128" s="895" t="s">
        <v>463</v>
      </c>
      <c r="AY128" s="896"/>
      <c r="AZ128" s="896"/>
      <c r="BA128" s="896"/>
      <c r="BB128" s="896"/>
      <c r="BC128" s="896"/>
      <c r="BD128" s="896"/>
      <c r="BE128" s="897"/>
      <c r="BF128" s="1051" t="s">
        <v>122</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464</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2">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465</v>
      </c>
      <c r="X129" s="1070"/>
      <c r="Y129" s="1070"/>
      <c r="Z129" s="1071"/>
      <c r="AA129" s="957">
        <v>2523567</v>
      </c>
      <c r="AB129" s="958"/>
      <c r="AC129" s="958"/>
      <c r="AD129" s="958"/>
      <c r="AE129" s="959"/>
      <c r="AF129" s="960">
        <v>2504028</v>
      </c>
      <c r="AG129" s="958"/>
      <c r="AH129" s="958"/>
      <c r="AI129" s="958"/>
      <c r="AJ129" s="959"/>
      <c r="AK129" s="960">
        <v>2509416</v>
      </c>
      <c r="AL129" s="958"/>
      <c r="AM129" s="958"/>
      <c r="AN129" s="958"/>
      <c r="AO129" s="959"/>
      <c r="AP129" s="1072"/>
      <c r="AQ129" s="1073"/>
      <c r="AR129" s="1073"/>
      <c r="AS129" s="1073"/>
      <c r="AT129" s="1074"/>
      <c r="AU129" s="233"/>
      <c r="AV129" s="233"/>
      <c r="AW129" s="233"/>
      <c r="AX129" s="1064" t="s">
        <v>466</v>
      </c>
      <c r="AY129" s="922"/>
      <c r="AZ129" s="922"/>
      <c r="BA129" s="922"/>
      <c r="BB129" s="922"/>
      <c r="BC129" s="922"/>
      <c r="BD129" s="922"/>
      <c r="BE129" s="923"/>
      <c r="BF129" s="1065" t="s">
        <v>122</v>
      </c>
      <c r="BG129" s="1066"/>
      <c r="BH129" s="1066"/>
      <c r="BI129" s="1066"/>
      <c r="BJ129" s="1066"/>
      <c r="BK129" s="1066"/>
      <c r="BL129" s="1067"/>
      <c r="BM129" s="1065">
        <v>20</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467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468</v>
      </c>
      <c r="X130" s="1070"/>
      <c r="Y130" s="1070"/>
      <c r="Z130" s="1071"/>
      <c r="AA130" s="957">
        <v>329092</v>
      </c>
      <c r="AB130" s="958"/>
      <c r="AC130" s="958"/>
      <c r="AD130" s="958"/>
      <c r="AE130" s="959"/>
      <c r="AF130" s="960">
        <v>335546</v>
      </c>
      <c r="AG130" s="958"/>
      <c r="AH130" s="958"/>
      <c r="AI130" s="958"/>
      <c r="AJ130" s="959"/>
      <c r="AK130" s="960">
        <v>319680</v>
      </c>
      <c r="AL130" s="958"/>
      <c r="AM130" s="958"/>
      <c r="AN130" s="958"/>
      <c r="AO130" s="959"/>
      <c r="AP130" s="1072"/>
      <c r="AQ130" s="1073"/>
      <c r="AR130" s="1073"/>
      <c r="AS130" s="1073"/>
      <c r="AT130" s="1074"/>
      <c r="AU130" s="233"/>
      <c r="AV130" s="233"/>
      <c r="AW130" s="233"/>
      <c r="AX130" s="1064" t="s">
        <v>469</v>
      </c>
      <c r="AY130" s="922"/>
      <c r="AZ130" s="922"/>
      <c r="BA130" s="922"/>
      <c r="BB130" s="922"/>
      <c r="BC130" s="922"/>
      <c r="BD130" s="922"/>
      <c r="BE130" s="923"/>
      <c r="BF130" s="1100">
        <v>5.5</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470</v>
      </c>
      <c r="X131" s="1107"/>
      <c r="Y131" s="1107"/>
      <c r="Z131" s="1108"/>
      <c r="AA131" s="1003">
        <v>2194475</v>
      </c>
      <c r="AB131" s="985"/>
      <c r="AC131" s="985"/>
      <c r="AD131" s="985"/>
      <c r="AE131" s="986"/>
      <c r="AF131" s="984">
        <v>2168482</v>
      </c>
      <c r="AG131" s="985"/>
      <c r="AH131" s="985"/>
      <c r="AI131" s="985"/>
      <c r="AJ131" s="986"/>
      <c r="AK131" s="984">
        <v>2189736</v>
      </c>
      <c r="AL131" s="985"/>
      <c r="AM131" s="985"/>
      <c r="AN131" s="985"/>
      <c r="AO131" s="986"/>
      <c r="AP131" s="1109"/>
      <c r="AQ131" s="1110"/>
      <c r="AR131" s="1110"/>
      <c r="AS131" s="1110"/>
      <c r="AT131" s="1111"/>
      <c r="AU131" s="233"/>
      <c r="AV131" s="233"/>
      <c r="AW131" s="233"/>
      <c r="AX131" s="1082" t="s">
        <v>471</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472</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473</v>
      </c>
      <c r="W132" s="1093"/>
      <c r="X132" s="1093"/>
      <c r="Y132" s="1093"/>
      <c r="Z132" s="1094"/>
      <c r="AA132" s="1095">
        <v>5.6068080059999996</v>
      </c>
      <c r="AB132" s="1096"/>
      <c r="AC132" s="1096"/>
      <c r="AD132" s="1096"/>
      <c r="AE132" s="1097"/>
      <c r="AF132" s="1098">
        <v>5.5044957720000003</v>
      </c>
      <c r="AG132" s="1096"/>
      <c r="AH132" s="1096"/>
      <c r="AI132" s="1096"/>
      <c r="AJ132" s="1097"/>
      <c r="AK132" s="1098">
        <v>5.5993051219999996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474</v>
      </c>
      <c r="W133" s="1076"/>
      <c r="X133" s="1076"/>
      <c r="Y133" s="1076"/>
      <c r="Z133" s="1077"/>
      <c r="AA133" s="1078">
        <v>6.1</v>
      </c>
      <c r="AB133" s="1079"/>
      <c r="AC133" s="1079"/>
      <c r="AD133" s="1079"/>
      <c r="AE133" s="1080"/>
      <c r="AF133" s="1078">
        <v>5.7</v>
      </c>
      <c r="AG133" s="1079"/>
      <c r="AH133" s="1079"/>
      <c r="AI133" s="1079"/>
      <c r="AJ133" s="1080"/>
      <c r="AK133" s="1078">
        <v>5.5</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i9jsQpg3QkO+7Gdr2a7iBJ9fSh5s2zW7b2w1gUFhfn75cNohpbc6wx5gKO1UT1r3N0e66Fn0gLGTTVXee89pg==" saltValue="XW4KtJ77fsayLqrkuJXn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dJ6VUZGTJb2P+lfZ6ad0gJtuu4ftwm9bVcVwgS70iOBMg1oUfxaaAMa8pw5CHIM3cb2rJFKvKeMS8ulGvBuA==" saltValue="t974sHYV4bAZBnNRMOnP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QOPghYSolyNVETxKM6V0pfnFhCjCN+rMIjq6LrYj1e7aE3xEZBt+xea4y6PsXdARqh8LX/NVmOPwz1P1WdjQg==" saltValue="8IqUai+aBVhT1wibjJe9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483</v>
      </c>
      <c r="AL9" s="1116"/>
      <c r="AM9" s="1116"/>
      <c r="AN9" s="1117"/>
      <c r="AO9" s="281">
        <v>790970</v>
      </c>
      <c r="AP9" s="281">
        <v>209973</v>
      </c>
      <c r="AQ9" s="282">
        <v>243450</v>
      </c>
      <c r="AR9" s="283">
        <v>-13.8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484</v>
      </c>
      <c r="AL10" s="1116"/>
      <c r="AM10" s="1116"/>
      <c r="AN10" s="1117"/>
      <c r="AO10" s="284">
        <v>59238</v>
      </c>
      <c r="AP10" s="284">
        <v>15726</v>
      </c>
      <c r="AQ10" s="285">
        <v>36828</v>
      </c>
      <c r="AR10" s="286">
        <v>-57.3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485</v>
      </c>
      <c r="AL11" s="1116"/>
      <c r="AM11" s="1116"/>
      <c r="AN11" s="1117"/>
      <c r="AO11" s="284" t="s">
        <v>486</v>
      </c>
      <c r="AP11" s="284" t="s">
        <v>486</v>
      </c>
      <c r="AQ11" s="285">
        <v>2575</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487</v>
      </c>
      <c r="AL12" s="1116"/>
      <c r="AM12" s="1116"/>
      <c r="AN12" s="1117"/>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488</v>
      </c>
      <c r="AL13" s="1116"/>
      <c r="AM13" s="1116"/>
      <c r="AN13" s="1117"/>
      <c r="AO13" s="284">
        <v>31769</v>
      </c>
      <c r="AP13" s="284">
        <v>8434</v>
      </c>
      <c r="AQ13" s="285">
        <v>11862</v>
      </c>
      <c r="AR13" s="286">
        <v>-28.9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489</v>
      </c>
      <c r="AL14" s="1116"/>
      <c r="AM14" s="1116"/>
      <c r="AN14" s="1117"/>
      <c r="AO14" s="284">
        <v>18148</v>
      </c>
      <c r="AP14" s="284">
        <v>4818</v>
      </c>
      <c r="AQ14" s="285">
        <v>4647</v>
      </c>
      <c r="AR14" s="286">
        <v>3.7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490</v>
      </c>
      <c r="AL15" s="1119"/>
      <c r="AM15" s="1119"/>
      <c r="AN15" s="1120"/>
      <c r="AO15" s="284">
        <v>-49517</v>
      </c>
      <c r="AP15" s="284">
        <v>-13145</v>
      </c>
      <c r="AQ15" s="285">
        <v>-13358</v>
      </c>
      <c r="AR15" s="286">
        <v>-1.6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850608</v>
      </c>
      <c r="AP16" s="284">
        <v>225805</v>
      </c>
      <c r="AQ16" s="285">
        <v>286004</v>
      </c>
      <c r="AR16" s="286">
        <v>-21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495</v>
      </c>
      <c r="AL21" s="1122"/>
      <c r="AM21" s="1122"/>
      <c r="AN21" s="1123"/>
      <c r="AO21" s="297">
        <v>19.64</v>
      </c>
      <c r="AP21" s="298">
        <v>24.25</v>
      </c>
      <c r="AQ21" s="299">
        <v>-4.6100000000000003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496</v>
      </c>
      <c r="AL22" s="1122"/>
      <c r="AM22" s="1122"/>
      <c r="AN22" s="1123"/>
      <c r="AO22" s="302">
        <v>97.8</v>
      </c>
      <c r="AP22" s="303">
        <v>95.4</v>
      </c>
      <c r="AQ22" s="304">
        <v>2.4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2" t="s">
        <v>497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500</v>
      </c>
      <c r="AL32" s="1130"/>
      <c r="AM32" s="1130"/>
      <c r="AN32" s="1131"/>
      <c r="AO32" s="312">
        <v>355047</v>
      </c>
      <c r="AP32" s="312">
        <v>94252</v>
      </c>
      <c r="AQ32" s="313">
        <v>167387</v>
      </c>
      <c r="AR32" s="314">
        <v>-43.7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501</v>
      </c>
      <c r="AL33" s="1130"/>
      <c r="AM33" s="1130"/>
      <c r="AN33" s="1131"/>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502</v>
      </c>
      <c r="AL34" s="1130"/>
      <c r="AM34" s="1130"/>
      <c r="AN34" s="1131"/>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503</v>
      </c>
      <c r="AL35" s="1130"/>
      <c r="AM35" s="1130"/>
      <c r="AN35" s="1131"/>
      <c r="AO35" s="312">
        <v>81518</v>
      </c>
      <c r="AP35" s="312">
        <v>21640</v>
      </c>
      <c r="AQ35" s="313">
        <v>34589</v>
      </c>
      <c r="AR35" s="314">
        <v>-37.4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504</v>
      </c>
      <c r="AL36" s="1130"/>
      <c r="AM36" s="1130"/>
      <c r="AN36" s="1131"/>
      <c r="AO36" s="312">
        <v>5594</v>
      </c>
      <c r="AP36" s="312">
        <v>1485</v>
      </c>
      <c r="AQ36" s="313">
        <v>2508</v>
      </c>
      <c r="AR36" s="314">
        <v>-40.799999999999997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505</v>
      </c>
      <c r="AL37" s="1130"/>
      <c r="AM37" s="1130"/>
      <c r="AN37" s="1131"/>
      <c r="AO37" s="312">
        <v>131</v>
      </c>
      <c r="AP37" s="312">
        <v>35</v>
      </c>
      <c r="AQ37" s="313">
        <v>1525</v>
      </c>
      <c r="AR37" s="314">
        <v>-97.7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506</v>
      </c>
      <c r="AL38" s="1133"/>
      <c r="AM38" s="1133"/>
      <c r="AN38" s="1134"/>
      <c r="AO38" s="315" t="s">
        <v>486</v>
      </c>
      <c r="AP38" s="315" t="s">
        <v>486</v>
      </c>
      <c r="AQ38" s="316">
        <v>44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507</v>
      </c>
      <c r="AL39" s="1133"/>
      <c r="AM39" s="1133"/>
      <c r="AN39" s="1134"/>
      <c r="AO39" s="312" t="s">
        <v>486</v>
      </c>
      <c r="AP39" s="312" t="s">
        <v>486</v>
      </c>
      <c r="AQ39" s="313">
        <v>-7489</v>
      </c>
      <c r="AR39" s="314" t="s">
        <v>486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508</v>
      </c>
      <c r="AL40" s="1130"/>
      <c r="AM40" s="1130"/>
      <c r="AN40" s="1131"/>
      <c r="AO40" s="312">
        <v>-319680</v>
      </c>
      <c r="AP40" s="312">
        <v>-84863</v>
      </c>
      <c r="AQ40" s="313">
        <v>-138932</v>
      </c>
      <c r="AR40" s="314">
        <v>-38.9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122610</v>
      </c>
      <c r="AP41" s="312">
        <v>32548</v>
      </c>
      <c r="AQ41" s="313">
        <v>59636</v>
      </c>
      <c r="AR41" s="314">
        <v>-45.4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478</v>
      </c>
      <c r="AN49" s="1126" t="s">
        <v>511</v>
      </c>
      <c r="AO49" s="1127"/>
      <c r="AP49" s="1127"/>
      <c r="AQ49" s="1127"/>
      <c r="AR49" s="112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709802</v>
      </c>
      <c r="AN51" s="334">
        <v>171037</v>
      </c>
      <c r="AO51" s="335">
        <v>-36.700000000000003</v>
      </c>
      <c r="AP51" s="336">
        <v>268375</v>
      </c>
      <c r="AQ51" s="337">
        <v>-1.2</v>
      </c>
      <c r="AR51" s="338">
        <v>-35.5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180493</v>
      </c>
      <c r="AN52" s="342">
        <v>43492</v>
      </c>
      <c r="AO52" s="343">
        <v>-66.599999999999994</v>
      </c>
      <c r="AP52" s="344">
        <v>119602</v>
      </c>
      <c r="AQ52" s="345">
        <v>1.5</v>
      </c>
      <c r="AR52" s="346">
        <v>-68.099999999999994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577397</v>
      </c>
      <c r="AN53" s="334">
        <v>142955</v>
      </c>
      <c r="AO53" s="335">
        <v>-16.399999999999999</v>
      </c>
      <c r="AP53" s="336">
        <v>301035</v>
      </c>
      <c r="AQ53" s="337">
        <v>12.2</v>
      </c>
      <c r="AR53" s="338">
        <v>-28.6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286659</v>
      </c>
      <c r="AN54" s="342">
        <v>70973</v>
      </c>
      <c r="AO54" s="343">
        <v>63.2</v>
      </c>
      <c r="AP54" s="344">
        <v>154376</v>
      </c>
      <c r="AQ54" s="345">
        <v>29.1</v>
      </c>
      <c r="AR54" s="346">
        <v>34.1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428108</v>
      </c>
      <c r="AN55" s="334">
        <v>107592</v>
      </c>
      <c r="AO55" s="335">
        <v>-24.7</v>
      </c>
      <c r="AP55" s="336">
        <v>277467</v>
      </c>
      <c r="AQ55" s="337">
        <v>-7.8</v>
      </c>
      <c r="AR55" s="338">
        <v>-16.899999999999999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289875</v>
      </c>
      <c r="AN56" s="342">
        <v>72851</v>
      </c>
      <c r="AO56" s="343">
        <v>2.6</v>
      </c>
      <c r="AP56" s="344">
        <v>128378</v>
      </c>
      <c r="AQ56" s="345">
        <v>-16.8</v>
      </c>
      <c r="AR56" s="346">
        <v>19.399999999999999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399428</v>
      </c>
      <c r="AN57" s="334">
        <v>103185</v>
      </c>
      <c r="AO57" s="335">
        <v>-4.0999999999999996</v>
      </c>
      <c r="AP57" s="336">
        <v>282256</v>
      </c>
      <c r="AQ57" s="337">
        <v>1.7</v>
      </c>
      <c r="AR57" s="338">
        <v>-5.8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255480</v>
      </c>
      <c r="AN58" s="342">
        <v>65998</v>
      </c>
      <c r="AO58" s="343">
        <v>-9.4</v>
      </c>
      <c r="AP58" s="344">
        <v>145453</v>
      </c>
      <c r="AQ58" s="345">
        <v>13.3</v>
      </c>
      <c r="AR58" s="346">
        <v>-22.7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774501</v>
      </c>
      <c r="AN59" s="334">
        <v>205602</v>
      </c>
      <c r="AO59" s="335">
        <v>99.3</v>
      </c>
      <c r="AP59" s="336">
        <v>295341</v>
      </c>
      <c r="AQ59" s="337">
        <v>4.5999999999999996</v>
      </c>
      <c r="AR59" s="338">
        <v>94.7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298455</v>
      </c>
      <c r="AN60" s="342">
        <v>79229</v>
      </c>
      <c r="AO60" s="343">
        <v>20</v>
      </c>
      <c r="AP60" s="344">
        <v>137402</v>
      </c>
      <c r="AQ60" s="345">
        <v>-5.5</v>
      </c>
      <c r="AR60" s="346">
        <v>25.5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577847</v>
      </c>
      <c r="AN61" s="349">
        <v>146074</v>
      </c>
      <c r="AO61" s="350">
        <v>3.5</v>
      </c>
      <c r="AP61" s="351">
        <v>284895</v>
      </c>
      <c r="AQ61" s="352">
        <v>1.9</v>
      </c>
      <c r="AR61" s="338">
        <v>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262192</v>
      </c>
      <c r="AN62" s="342">
        <v>66509</v>
      </c>
      <c r="AO62" s="343">
        <v>2</v>
      </c>
      <c r="AP62" s="344">
        <v>137042</v>
      </c>
      <c r="AQ62" s="345">
        <v>4.3</v>
      </c>
      <c r="AR62" s="346">
        <v>-2.2999999999999998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k7ULoJL4VGFsUR2N0ltp+876uKnQrFDIM8BQPIou9PnavHwkNmxaooV9HEf9ZfTKzgC2kigKKat6P0THkYFHw==" saltValue="wJClOJ/abmen9/mDBUbY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95OJbZCslFYkS6WijzfgHmqvCAlEEraI8PyS4IcyXGOAarrBxxIy6KSsa+PIVVHv0estUX/q3y2oODNZfYcZSQ==" saltValue="nrv+NCRYNZ/g6o9pEHQY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361nKHhVvhf0sxxZ2LiLvvLWnxpXmMltf7nONj1umqeGhkSIje0kzaaRH3IAz4Xa16GD8L9AFu+G0XyNrw/hVg==" saltValue="dLhXF0NlAmSOcT27XtPr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8" t="s">
        <v>3</v>
      </c>
      <c r="D47" s="1138"/>
      <c r="E47" s="1139"/>
      <c r="F47" s="11">
        <v>43.63</v>
      </c>
      <c r="G47" s="12">
        <v>52.62</v>
      </c>
      <c r="H47" s="12">
        <v>48.77</v>
      </c>
      <c r="I47" s="12">
        <v>50.75</v>
      </c>
      <c r="J47" s="13">
        <v>45.46</v>
      </c>
    </row>
    <row r="48" spans="2:10" ht="57.75" customHeight="1" x14ac:dyDescent="0.2">
      <c r="B48" s="14"/>
      <c r="C48" s="1140" t="s">
        <v>4</v>
      </c>
      <c r="D48" s="1140"/>
      <c r="E48" s="1141"/>
      <c r="F48" s="15">
        <v>13.04</v>
      </c>
      <c r="G48" s="16">
        <v>14.06</v>
      </c>
      <c r="H48" s="16">
        <v>20.61</v>
      </c>
      <c r="I48" s="16">
        <v>13.8</v>
      </c>
      <c r="J48" s="17">
        <v>16.489999999999998</v>
      </c>
    </row>
    <row r="49" spans="2:10" ht="57.75" customHeight="1" thickBot="1" x14ac:dyDescent="0.25">
      <c r="B49" s="18"/>
      <c r="C49" s="1142" t="s">
        <v>5</v>
      </c>
      <c r="D49" s="1142"/>
      <c r="E49" s="1143"/>
      <c r="F49" s="19">
        <v>7.66</v>
      </c>
      <c r="G49" s="20">
        <v>13.89</v>
      </c>
      <c r="H49" s="20">
        <v>7.6</v>
      </c>
      <c r="I49" s="20" t="s">
        <v>530</v>
      </c>
      <c r="J49" s="21" t="s">
        <v>531</v>
      </c>
    </row>
    <row r="50" spans="2:10" ht="13.2" x14ac:dyDescent="0.2"/>
  </sheetData>
  <sheetProtection algorithmName="SHA-512" hashValue="op2kneG9pQcib7EtF2GiSC3ndkLP03HDOGMn3z2/a9WaFYdUigSKQ1m/3aEcxCbQoARa6RzIWRZnXj1mQxBGIA==" saltValue="SKHaUyGYCDc9jVWzX9Vl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0" t="s">
        <v>532</v>
      </c>
      <c r="D34" s="1150"/>
      <c r="E34" s="1151"/>
      <c r="F34" s="32">
        <v>13.04</v>
      </c>
      <c r="G34" s="33">
        <v>14.06</v>
      </c>
      <c r="H34" s="33">
        <v>20.61</v>
      </c>
      <c r="I34" s="33">
        <v>13.79</v>
      </c>
      <c r="J34" s="34">
        <v>16.48</v>
      </c>
      <c r="K34" s="22"/>
      <c r="L34" s="22"/>
      <c r="M34" s="22"/>
      <c r="N34" s="22"/>
      <c r="O34" s="22"/>
      <c r="P34" s="22"/>
    </row>
    <row r="35" spans="1:16" ht="39" customHeight="1" x14ac:dyDescent="0.2">
      <c r="A35" s="22"/>
      <c r="B35" s="35"/>
      <c r="C35" s="1144" t="s">
        <v>533</v>
      </c>
      <c r="D35" s="1145"/>
      <c r="E35" s="1146"/>
      <c r="F35" s="36">
        <v>0.87</v>
      </c>
      <c r="G35" s="37">
        <v>1.61</v>
      </c>
      <c r="H35" s="37">
        <v>0.5</v>
      </c>
      <c r="I35" s="37">
        <v>1.1599999999999999</v>
      </c>
      <c r="J35" s="38">
        <v>2.56</v>
      </c>
      <c r="K35" s="22"/>
      <c r="L35" s="22"/>
      <c r="M35" s="22"/>
      <c r="N35" s="22"/>
      <c r="O35" s="22"/>
      <c r="P35" s="22"/>
    </row>
    <row r="36" spans="1:16" ht="39" customHeight="1" x14ac:dyDescent="0.2">
      <c r="A36" s="22"/>
      <c r="B36" s="35"/>
      <c r="C36" s="1144" t="s">
        <v>534</v>
      </c>
      <c r="D36" s="1145"/>
      <c r="E36" s="1146"/>
      <c r="F36" s="36">
        <v>3.49</v>
      </c>
      <c r="G36" s="37">
        <v>3.36</v>
      </c>
      <c r="H36" s="37">
        <v>3.93</v>
      </c>
      <c r="I36" s="37">
        <v>2.2000000000000002</v>
      </c>
      <c r="J36" s="38">
        <v>1.9</v>
      </c>
      <c r="K36" s="22"/>
      <c r="L36" s="22"/>
      <c r="M36" s="22"/>
      <c r="N36" s="22"/>
      <c r="O36" s="22"/>
      <c r="P36" s="22"/>
    </row>
    <row r="37" spans="1:16" ht="39" customHeight="1" x14ac:dyDescent="0.2">
      <c r="A37" s="22"/>
      <c r="B37" s="35"/>
      <c r="C37" s="1144" t="s">
        <v>535</v>
      </c>
      <c r="D37" s="1145"/>
      <c r="E37" s="1146"/>
      <c r="F37" s="36">
        <v>0.14000000000000001</v>
      </c>
      <c r="G37" s="37">
        <v>0.19</v>
      </c>
      <c r="H37" s="37">
        <v>0.16</v>
      </c>
      <c r="I37" s="37">
        <v>0.24</v>
      </c>
      <c r="J37" s="38">
        <v>0.49</v>
      </c>
      <c r="K37" s="22"/>
      <c r="L37" s="22"/>
      <c r="M37" s="22"/>
      <c r="N37" s="22"/>
      <c r="O37" s="22"/>
      <c r="P37" s="22"/>
    </row>
    <row r="38" spans="1:16" ht="39" customHeight="1" x14ac:dyDescent="0.2">
      <c r="A38" s="22"/>
      <c r="B38" s="35"/>
      <c r="C38" s="1144" t="s">
        <v>536</v>
      </c>
      <c r="D38" s="1145"/>
      <c r="E38" s="1146"/>
      <c r="F38" s="36">
        <v>0.01</v>
      </c>
      <c r="G38" s="37">
        <v>0.01</v>
      </c>
      <c r="H38" s="37">
        <v>0.08</v>
      </c>
      <c r="I38" s="37">
        <v>0.1</v>
      </c>
      <c r="J38" s="38">
        <v>0.11</v>
      </c>
      <c r="K38" s="22"/>
      <c r="L38" s="22"/>
      <c r="M38" s="22"/>
      <c r="N38" s="22"/>
      <c r="O38" s="22"/>
      <c r="P38" s="22"/>
    </row>
    <row r="39" spans="1:16" ht="39" customHeight="1" x14ac:dyDescent="0.2">
      <c r="A39" s="22"/>
      <c r="B39" s="35"/>
      <c r="C39" s="1144" t="s">
        <v>537</v>
      </c>
      <c r="D39" s="1145"/>
      <c r="E39" s="1146"/>
      <c r="F39" s="36">
        <v>0.04</v>
      </c>
      <c r="G39" s="37">
        <v>7.0000000000000007E-2</v>
      </c>
      <c r="H39" s="37">
        <v>0.02</v>
      </c>
      <c r="I39" s="37">
        <v>0.06</v>
      </c>
      <c r="J39" s="38">
        <v>0.01</v>
      </c>
      <c r="K39" s="22"/>
      <c r="L39" s="22"/>
      <c r="M39" s="22"/>
      <c r="N39" s="22"/>
      <c r="O39" s="22"/>
      <c r="P39" s="22"/>
    </row>
    <row r="40" spans="1:16" ht="39" customHeight="1" x14ac:dyDescent="0.2">
      <c r="A40" s="22"/>
      <c r="B40" s="35"/>
      <c r="C40" s="1144"/>
      <c r="D40" s="1145"/>
      <c r="E40" s="1146"/>
      <c r="F40" s="36"/>
      <c r="G40" s="37"/>
      <c r="H40" s="37"/>
      <c r="I40" s="37"/>
      <c r="J40" s="38"/>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538</v>
      </c>
      <c r="D42" s="1145"/>
      <c r="E42" s="1146"/>
      <c r="F42" s="36" t="s">
        <v>486</v>
      </c>
      <c r="G42" s="37" t="s">
        <v>486</v>
      </c>
      <c r="H42" s="37" t="s">
        <v>486</v>
      </c>
      <c r="I42" s="37" t="s">
        <v>486</v>
      </c>
      <c r="J42" s="38" t="s">
        <v>486</v>
      </c>
      <c r="K42" s="22"/>
      <c r="L42" s="22"/>
      <c r="M42" s="22"/>
      <c r="N42" s="22"/>
      <c r="O42" s="22"/>
      <c r="P42" s="22"/>
    </row>
    <row r="43" spans="1:16" ht="39" customHeight="1" thickBot="1" x14ac:dyDescent="0.25">
      <c r="A43" s="22"/>
      <c r="B43" s="40"/>
      <c r="C43" s="1147" t="s">
        <v>539</v>
      </c>
      <c r="D43" s="1148"/>
      <c r="E43" s="1149"/>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zMS5l/nAHcwaUu6VHEV7vNjUKPdX1uVolZBciQGV5lqRPnBLr0FTIBR2KkUTBpKB3tsshnyCmRiN1M2vIcmjw==" saltValue="syiLNY0MK2+6bJipHKrH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2" t="s">
        <v>9</v>
      </c>
      <c r="C45" s="1153"/>
      <c r="D45" s="58"/>
      <c r="E45" s="1158" t="s">
        <v>10</v>
      </c>
      <c r="F45" s="1158"/>
      <c r="G45" s="1158"/>
      <c r="H45" s="1158"/>
      <c r="I45" s="1158"/>
      <c r="J45" s="1159"/>
      <c r="K45" s="59">
        <v>318</v>
      </c>
      <c r="L45" s="60">
        <v>342</v>
      </c>
      <c r="M45" s="60">
        <v>356</v>
      </c>
      <c r="N45" s="60">
        <v>359</v>
      </c>
      <c r="O45" s="61">
        <v>355</v>
      </c>
      <c r="P45" s="48"/>
      <c r="Q45" s="48"/>
      <c r="R45" s="48"/>
      <c r="S45" s="48"/>
      <c r="T45" s="48"/>
      <c r="U45" s="48"/>
    </row>
    <row r="46" spans="1:21" ht="30.75" customHeight="1" x14ac:dyDescent="0.2">
      <c r="A46" s="48"/>
      <c r="B46" s="1154"/>
      <c r="C46" s="1155"/>
      <c r="D46" s="62"/>
      <c r="E46" s="1160" t="s">
        <v>11</v>
      </c>
      <c r="F46" s="1160"/>
      <c r="G46" s="1160"/>
      <c r="H46" s="1160"/>
      <c r="I46" s="1160"/>
      <c r="J46" s="1161"/>
      <c r="K46" s="63" t="s">
        <v>486</v>
      </c>
      <c r="L46" s="64" t="s">
        <v>486</v>
      </c>
      <c r="M46" s="64" t="s">
        <v>486</v>
      </c>
      <c r="N46" s="64" t="s">
        <v>486</v>
      </c>
      <c r="O46" s="65" t="s">
        <v>486</v>
      </c>
      <c r="P46" s="48"/>
      <c r="Q46" s="48"/>
      <c r="R46" s="48"/>
      <c r="S46" s="48"/>
      <c r="T46" s="48"/>
      <c r="U46" s="48"/>
    </row>
    <row r="47" spans="1:21" ht="30.75" customHeight="1" x14ac:dyDescent="0.2">
      <c r="A47" s="48"/>
      <c r="B47" s="1154"/>
      <c r="C47" s="1155"/>
      <c r="D47" s="62"/>
      <c r="E47" s="1160" t="s">
        <v>12</v>
      </c>
      <c r="F47" s="1160"/>
      <c r="G47" s="1160"/>
      <c r="H47" s="1160"/>
      <c r="I47" s="1160"/>
      <c r="J47" s="1161"/>
      <c r="K47" s="63" t="s">
        <v>486</v>
      </c>
      <c r="L47" s="64" t="s">
        <v>486</v>
      </c>
      <c r="M47" s="64" t="s">
        <v>486</v>
      </c>
      <c r="N47" s="64" t="s">
        <v>486</v>
      </c>
      <c r="O47" s="65" t="s">
        <v>486</v>
      </c>
      <c r="P47" s="48"/>
      <c r="Q47" s="48"/>
      <c r="R47" s="48"/>
      <c r="S47" s="48"/>
      <c r="T47" s="48"/>
      <c r="U47" s="48"/>
    </row>
    <row r="48" spans="1:21" ht="30.75" customHeight="1" x14ac:dyDescent="0.2">
      <c r="A48" s="48"/>
      <c r="B48" s="1154"/>
      <c r="C48" s="1155"/>
      <c r="D48" s="62"/>
      <c r="E48" s="1160" t="s">
        <v>13</v>
      </c>
      <c r="F48" s="1160"/>
      <c r="G48" s="1160"/>
      <c r="H48" s="1160"/>
      <c r="I48" s="1160"/>
      <c r="J48" s="1161"/>
      <c r="K48" s="63">
        <v>108</v>
      </c>
      <c r="L48" s="64">
        <v>103</v>
      </c>
      <c r="M48" s="64">
        <v>91</v>
      </c>
      <c r="N48" s="64">
        <v>90</v>
      </c>
      <c r="O48" s="65">
        <v>82</v>
      </c>
      <c r="P48" s="48"/>
      <c r="Q48" s="48"/>
      <c r="R48" s="48"/>
      <c r="S48" s="48"/>
      <c r="T48" s="48"/>
      <c r="U48" s="48"/>
    </row>
    <row r="49" spans="1:21" ht="30.75" customHeight="1" x14ac:dyDescent="0.2">
      <c r="A49" s="48"/>
      <c r="B49" s="1154"/>
      <c r="C49" s="1155"/>
      <c r="D49" s="62"/>
      <c r="E49" s="1160" t="s">
        <v>14</v>
      </c>
      <c r="F49" s="1160"/>
      <c r="G49" s="1160"/>
      <c r="H49" s="1160"/>
      <c r="I49" s="1160"/>
      <c r="J49" s="1161"/>
      <c r="K49" s="63">
        <v>7</v>
      </c>
      <c r="L49" s="64">
        <v>5</v>
      </c>
      <c r="M49" s="64">
        <v>4</v>
      </c>
      <c r="N49" s="64">
        <v>6</v>
      </c>
      <c r="O49" s="65">
        <v>6</v>
      </c>
      <c r="P49" s="48"/>
      <c r="Q49" s="48"/>
      <c r="R49" s="48"/>
      <c r="S49" s="48"/>
      <c r="T49" s="48"/>
      <c r="U49" s="48"/>
    </row>
    <row r="50" spans="1:21" ht="30.75" customHeight="1" x14ac:dyDescent="0.2">
      <c r="A50" s="48"/>
      <c r="B50" s="1154"/>
      <c r="C50" s="1155"/>
      <c r="D50" s="62"/>
      <c r="E50" s="1160" t="s">
        <v>15</v>
      </c>
      <c r="F50" s="1160"/>
      <c r="G50" s="1160"/>
      <c r="H50" s="1160"/>
      <c r="I50" s="1160"/>
      <c r="J50" s="1161"/>
      <c r="K50" s="63">
        <v>0</v>
      </c>
      <c r="L50" s="64">
        <v>1</v>
      </c>
      <c r="M50" s="64">
        <v>0</v>
      </c>
      <c r="N50" s="64">
        <v>0</v>
      </c>
      <c r="O50" s="65">
        <v>0</v>
      </c>
      <c r="P50" s="48"/>
      <c r="Q50" s="48"/>
      <c r="R50" s="48"/>
      <c r="S50" s="48"/>
      <c r="T50" s="48"/>
      <c r="U50" s="48"/>
    </row>
    <row r="51" spans="1:21" ht="30.75" customHeight="1" x14ac:dyDescent="0.2">
      <c r="A51" s="48"/>
      <c r="B51" s="1156"/>
      <c r="C51" s="1157"/>
      <c r="D51" s="66"/>
      <c r="E51" s="1160" t="s">
        <v>16</v>
      </c>
      <c r="F51" s="1160"/>
      <c r="G51" s="1160"/>
      <c r="H51" s="1160"/>
      <c r="I51" s="1160"/>
      <c r="J51" s="1161"/>
      <c r="K51" s="63" t="s">
        <v>486</v>
      </c>
      <c r="L51" s="64" t="s">
        <v>486</v>
      </c>
      <c r="M51" s="64" t="s">
        <v>486</v>
      </c>
      <c r="N51" s="64" t="s">
        <v>486</v>
      </c>
      <c r="O51" s="65" t="s">
        <v>486</v>
      </c>
      <c r="P51" s="48"/>
      <c r="Q51" s="48"/>
      <c r="R51" s="48"/>
      <c r="S51" s="48"/>
      <c r="T51" s="48"/>
      <c r="U51" s="48"/>
    </row>
    <row r="52" spans="1:21" ht="30.75" customHeight="1" x14ac:dyDescent="0.2">
      <c r="A52" s="48"/>
      <c r="B52" s="1162" t="s">
        <v>17</v>
      </c>
      <c r="C52" s="1163"/>
      <c r="D52" s="66"/>
      <c r="E52" s="1160" t="s">
        <v>18</v>
      </c>
      <c r="F52" s="1160"/>
      <c r="G52" s="1160"/>
      <c r="H52" s="1160"/>
      <c r="I52" s="1160"/>
      <c r="J52" s="1161"/>
      <c r="K52" s="63">
        <v>305</v>
      </c>
      <c r="L52" s="64">
        <v>327</v>
      </c>
      <c r="M52" s="64">
        <v>329</v>
      </c>
      <c r="N52" s="64">
        <v>335</v>
      </c>
      <c r="O52" s="65">
        <v>320</v>
      </c>
      <c r="P52" s="48"/>
      <c r="Q52" s="48"/>
      <c r="R52" s="48"/>
      <c r="S52" s="48"/>
      <c r="T52" s="48"/>
      <c r="U52" s="48"/>
    </row>
    <row r="53" spans="1:21" ht="30.75" customHeight="1" thickBot="1" x14ac:dyDescent="0.25">
      <c r="A53" s="48"/>
      <c r="B53" s="1164" t="s">
        <v>19</v>
      </c>
      <c r="C53" s="1165"/>
      <c r="D53" s="67"/>
      <c r="E53" s="1166" t="s">
        <v>20</v>
      </c>
      <c r="F53" s="1166"/>
      <c r="G53" s="1166"/>
      <c r="H53" s="1166"/>
      <c r="I53" s="1166"/>
      <c r="J53" s="1167"/>
      <c r="K53" s="68">
        <v>128</v>
      </c>
      <c r="L53" s="69">
        <v>124</v>
      </c>
      <c r="M53" s="69">
        <v>122</v>
      </c>
      <c r="N53" s="69">
        <v>120</v>
      </c>
      <c r="O53" s="70">
        <v>123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8" t="s">
        <v>24</v>
      </c>
      <c r="C58" s="1169"/>
      <c r="D58" s="1174" t="s">
        <v>25</v>
      </c>
      <c r="E58" s="1175"/>
      <c r="F58" s="1175"/>
      <c r="G58" s="1175"/>
      <c r="H58" s="1175"/>
      <c r="I58" s="1175"/>
      <c r="J58" s="1176"/>
      <c r="K58" s="83" t="s">
        <v>486</v>
      </c>
      <c r="L58" s="84" t="s">
        <v>486</v>
      </c>
      <c r="M58" s="84" t="s">
        <v>486</v>
      </c>
      <c r="N58" s="84" t="s">
        <v>486</v>
      </c>
      <c r="O58" s="85" t="s">
        <v>486</v>
      </c>
    </row>
    <row r="59" spans="1:21" ht="31.5" customHeight="1" x14ac:dyDescent="0.2">
      <c r="B59" s="1170"/>
      <c r="C59" s="1171"/>
      <c r="D59" s="1177" t="s">
        <v>26</v>
      </c>
      <c r="E59" s="1178"/>
      <c r="F59" s="1178"/>
      <c r="G59" s="1178"/>
      <c r="H59" s="1178"/>
      <c r="I59" s="1178"/>
      <c r="J59" s="1179"/>
      <c r="K59" s="86" t="s">
        <v>486</v>
      </c>
      <c r="L59" s="87" t="s">
        <v>486</v>
      </c>
      <c r="M59" s="87" t="s">
        <v>486</v>
      </c>
      <c r="N59" s="87" t="s">
        <v>486</v>
      </c>
      <c r="O59" s="88" t="s">
        <v>486</v>
      </c>
    </row>
    <row r="60" spans="1:21" ht="31.5" customHeight="1" thickBot="1" x14ac:dyDescent="0.25">
      <c r="B60" s="1172"/>
      <c r="C60" s="1173"/>
      <c r="D60" s="1180" t="s">
        <v>27</v>
      </c>
      <c r="E60" s="1181"/>
      <c r="F60" s="1181"/>
      <c r="G60" s="1181"/>
      <c r="H60" s="1181"/>
      <c r="I60" s="1181"/>
      <c r="J60" s="1182"/>
      <c r="K60" s="89" t="s">
        <v>486</v>
      </c>
      <c r="L60" s="90" t="s">
        <v>486</v>
      </c>
      <c r="M60" s="90" t="s">
        <v>486</v>
      </c>
      <c r="N60" s="90" t="s">
        <v>486</v>
      </c>
      <c r="O60" s="91" t="s">
        <v>486</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WYeFO03uvhvoFFLPv+GmdWzsN/NfvNyZSPIPqwqVvrnyRQC++BdAV1llOfNVa2mafv/34sgzgoPqKPWayKRYQ==" saltValue="LM4UQS0qyoG0rWS8mGlY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3" t="s">
        <v>30</v>
      </c>
      <c r="C41" s="1184"/>
      <c r="D41" s="105"/>
      <c r="E41" s="1189" t="s">
        <v>31</v>
      </c>
      <c r="F41" s="1189"/>
      <c r="G41" s="1189"/>
      <c r="H41" s="1190"/>
      <c r="I41" s="355">
        <v>3314</v>
      </c>
      <c r="J41" s="356">
        <v>3203</v>
      </c>
      <c r="K41" s="356">
        <v>3085</v>
      </c>
      <c r="L41" s="356">
        <v>2895</v>
      </c>
      <c r="M41" s="357">
        <v>2809</v>
      </c>
    </row>
    <row r="42" spans="2:13" ht="27.75" customHeight="1" x14ac:dyDescent="0.2">
      <c r="B42" s="1185"/>
      <c r="C42" s="1186"/>
      <c r="D42" s="106"/>
      <c r="E42" s="1191" t="s">
        <v>32</v>
      </c>
      <c r="F42" s="1191"/>
      <c r="G42" s="1191"/>
      <c r="H42" s="1192"/>
      <c r="I42" s="358">
        <v>9</v>
      </c>
      <c r="J42" s="359">
        <v>10</v>
      </c>
      <c r="K42" s="359" t="s">
        <v>486</v>
      </c>
      <c r="L42" s="359" t="s">
        <v>486</v>
      </c>
      <c r="M42" s="360" t="s">
        <v>486</v>
      </c>
    </row>
    <row r="43" spans="2:13" ht="27.75" customHeight="1" x14ac:dyDescent="0.2">
      <c r="B43" s="1185"/>
      <c r="C43" s="1186"/>
      <c r="D43" s="106"/>
      <c r="E43" s="1191" t="s">
        <v>33</v>
      </c>
      <c r="F43" s="1191"/>
      <c r="G43" s="1191"/>
      <c r="H43" s="1192"/>
      <c r="I43" s="358">
        <v>908</v>
      </c>
      <c r="J43" s="359">
        <v>828</v>
      </c>
      <c r="K43" s="359">
        <v>758</v>
      </c>
      <c r="L43" s="359">
        <v>717</v>
      </c>
      <c r="M43" s="360">
        <v>700</v>
      </c>
    </row>
    <row r="44" spans="2:13" ht="27.75" customHeight="1" x14ac:dyDescent="0.2">
      <c r="B44" s="1185"/>
      <c r="C44" s="1186"/>
      <c r="D44" s="106"/>
      <c r="E44" s="1191" t="s">
        <v>34</v>
      </c>
      <c r="F44" s="1191"/>
      <c r="G44" s="1191"/>
      <c r="H44" s="1192"/>
      <c r="I44" s="358">
        <v>10</v>
      </c>
      <c r="J44" s="359">
        <v>5</v>
      </c>
      <c r="K44" s="359">
        <v>4</v>
      </c>
      <c r="L44" s="359" t="s">
        <v>486</v>
      </c>
      <c r="M44" s="360" t="s">
        <v>486</v>
      </c>
    </row>
    <row r="45" spans="2:13" ht="27.75" customHeight="1" x14ac:dyDescent="0.2">
      <c r="B45" s="1185"/>
      <c r="C45" s="1186"/>
      <c r="D45" s="106"/>
      <c r="E45" s="1191" t="s">
        <v>35</v>
      </c>
      <c r="F45" s="1191"/>
      <c r="G45" s="1191"/>
      <c r="H45" s="1192"/>
      <c r="I45" s="358">
        <v>325</v>
      </c>
      <c r="J45" s="359">
        <v>315</v>
      </c>
      <c r="K45" s="359">
        <v>285</v>
      </c>
      <c r="L45" s="359">
        <v>268</v>
      </c>
      <c r="M45" s="360">
        <v>259</v>
      </c>
    </row>
    <row r="46" spans="2:13" ht="27.75" customHeight="1" x14ac:dyDescent="0.2">
      <c r="B46" s="1185"/>
      <c r="C46" s="1186"/>
      <c r="D46" s="107"/>
      <c r="E46" s="1191" t="s">
        <v>36</v>
      </c>
      <c r="F46" s="1191"/>
      <c r="G46" s="1191"/>
      <c r="H46" s="1192"/>
      <c r="I46" s="358" t="s">
        <v>486</v>
      </c>
      <c r="J46" s="359" t="s">
        <v>486</v>
      </c>
      <c r="K46" s="359" t="s">
        <v>486</v>
      </c>
      <c r="L46" s="359" t="s">
        <v>486</v>
      </c>
      <c r="M46" s="360" t="s">
        <v>486</v>
      </c>
    </row>
    <row r="47" spans="2:13" ht="27.75" customHeight="1" x14ac:dyDescent="0.2">
      <c r="B47" s="1185"/>
      <c r="C47" s="1186"/>
      <c r="D47" s="108"/>
      <c r="E47" s="1193" t="s">
        <v>37</v>
      </c>
      <c r="F47" s="1194"/>
      <c r="G47" s="1194"/>
      <c r="H47" s="1195"/>
      <c r="I47" s="358" t="s">
        <v>486</v>
      </c>
      <c r="J47" s="359" t="s">
        <v>486</v>
      </c>
      <c r="K47" s="359" t="s">
        <v>486</v>
      </c>
      <c r="L47" s="359" t="s">
        <v>486</v>
      </c>
      <c r="M47" s="360" t="s">
        <v>486</v>
      </c>
    </row>
    <row r="48" spans="2:13" ht="27.75" customHeight="1" x14ac:dyDescent="0.2">
      <c r="B48" s="1185"/>
      <c r="C48" s="1186"/>
      <c r="D48" s="106"/>
      <c r="E48" s="1191" t="s">
        <v>38</v>
      </c>
      <c r="F48" s="1191"/>
      <c r="G48" s="1191"/>
      <c r="H48" s="1192"/>
      <c r="I48" s="358" t="s">
        <v>486</v>
      </c>
      <c r="J48" s="359" t="s">
        <v>486</v>
      </c>
      <c r="K48" s="359" t="s">
        <v>486</v>
      </c>
      <c r="L48" s="359" t="s">
        <v>486</v>
      </c>
      <c r="M48" s="360" t="s">
        <v>486</v>
      </c>
    </row>
    <row r="49" spans="2:13" ht="27.75" customHeight="1" x14ac:dyDescent="0.2">
      <c r="B49" s="1187"/>
      <c r="C49" s="1188"/>
      <c r="D49" s="106"/>
      <c r="E49" s="1191" t="s">
        <v>39</v>
      </c>
      <c r="F49" s="1191"/>
      <c r="G49" s="1191"/>
      <c r="H49" s="1192"/>
      <c r="I49" s="358" t="s">
        <v>486</v>
      </c>
      <c r="J49" s="359" t="s">
        <v>486</v>
      </c>
      <c r="K49" s="359" t="s">
        <v>486</v>
      </c>
      <c r="L49" s="359" t="s">
        <v>486</v>
      </c>
      <c r="M49" s="360" t="s">
        <v>486</v>
      </c>
    </row>
    <row r="50" spans="2:13" ht="27.75" customHeight="1" x14ac:dyDescent="0.2">
      <c r="B50" s="1196" t="s">
        <v>40</v>
      </c>
      <c r="C50" s="1197"/>
      <c r="D50" s="109"/>
      <c r="E50" s="1191" t="s">
        <v>41</v>
      </c>
      <c r="F50" s="1191"/>
      <c r="G50" s="1191"/>
      <c r="H50" s="1192"/>
      <c r="I50" s="358">
        <v>1753</v>
      </c>
      <c r="J50" s="359">
        <v>2057</v>
      </c>
      <c r="K50" s="359">
        <v>2342</v>
      </c>
      <c r="L50" s="359">
        <v>2908</v>
      </c>
      <c r="M50" s="360">
        <v>3130</v>
      </c>
    </row>
    <row r="51" spans="2:13" ht="27.75" customHeight="1" x14ac:dyDescent="0.2">
      <c r="B51" s="1185"/>
      <c r="C51" s="1186"/>
      <c r="D51" s="106"/>
      <c r="E51" s="1191" t="s">
        <v>42</v>
      </c>
      <c r="F51" s="1191"/>
      <c r="G51" s="1191"/>
      <c r="H51" s="1192"/>
      <c r="I51" s="358" t="s">
        <v>486</v>
      </c>
      <c r="J51" s="359" t="s">
        <v>486</v>
      </c>
      <c r="K51" s="359" t="s">
        <v>486</v>
      </c>
      <c r="L51" s="359" t="s">
        <v>486</v>
      </c>
      <c r="M51" s="360" t="s">
        <v>486</v>
      </c>
    </row>
    <row r="52" spans="2:13" ht="27.75" customHeight="1" x14ac:dyDescent="0.2">
      <c r="B52" s="1187"/>
      <c r="C52" s="1188"/>
      <c r="D52" s="106"/>
      <c r="E52" s="1191" t="s">
        <v>43</v>
      </c>
      <c r="F52" s="1191"/>
      <c r="G52" s="1191"/>
      <c r="H52" s="1192"/>
      <c r="I52" s="358">
        <v>2910</v>
      </c>
      <c r="J52" s="359">
        <v>2859</v>
      </c>
      <c r="K52" s="359">
        <v>2715</v>
      </c>
      <c r="L52" s="359">
        <v>2555</v>
      </c>
      <c r="M52" s="360">
        <v>2500</v>
      </c>
    </row>
    <row r="53" spans="2:13" ht="27.75" customHeight="1" thickBot="1" x14ac:dyDescent="0.25">
      <c r="B53" s="1198" t="s">
        <v>19</v>
      </c>
      <c r="C53" s="1199"/>
      <c r="D53" s="110"/>
      <c r="E53" s="1200" t="s">
        <v>44</v>
      </c>
      <c r="F53" s="1200"/>
      <c r="G53" s="1200"/>
      <c r="H53" s="1201"/>
      <c r="I53" s="361">
        <v>-97</v>
      </c>
      <c r="J53" s="362">
        <v>-556</v>
      </c>
      <c r="K53" s="362">
        <v>-925</v>
      </c>
      <c r="L53" s="362">
        <v>-1583</v>
      </c>
      <c r="M53" s="363">
        <v>-1862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lG2BxODMIDgClqaX3A1eee99V/c/CDVlYBaUrx3f8rj3TAIaWSo/SdxxrvNtMcfgqT012Zju5iMo/gBcs5cevg==" saltValue="taeYelJeLIqa29vpyghI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0" t="s">
        <v>46</v>
      </c>
      <c r="D55" s="1210"/>
      <c r="E55" s="1211"/>
      <c r="F55" s="122">
        <v>1231</v>
      </c>
      <c r="G55" s="122">
        <v>1271</v>
      </c>
      <c r="H55" s="123">
        <v>1141</v>
      </c>
    </row>
    <row r="56" spans="2:8" ht="52.5" customHeight="1" x14ac:dyDescent="0.2">
      <c r="B56" s="124"/>
      <c r="C56" s="1212" t="s">
        <v>47</v>
      </c>
      <c r="D56" s="1212"/>
      <c r="E56" s="1213"/>
      <c r="F56" s="125">
        <v>205</v>
      </c>
      <c r="G56" s="125">
        <v>205</v>
      </c>
      <c r="H56" s="126">
        <v>205</v>
      </c>
    </row>
    <row r="57" spans="2:8" ht="53.25" customHeight="1" x14ac:dyDescent="0.2">
      <c r="B57" s="124"/>
      <c r="C57" s="1214" t="s">
        <v>48</v>
      </c>
      <c r="D57" s="1214"/>
      <c r="E57" s="1215"/>
      <c r="F57" s="127">
        <v>765</v>
      </c>
      <c r="G57" s="127">
        <v>1285</v>
      </c>
      <c r="H57" s="128">
        <v>1580</v>
      </c>
    </row>
    <row r="58" spans="2:8" ht="45.75" customHeight="1" x14ac:dyDescent="0.2">
      <c r="B58" s="129"/>
      <c r="C58" s="1202" t="s">
        <v>555</v>
      </c>
      <c r="D58" s="1203"/>
      <c r="E58" s="1204"/>
      <c r="F58" s="130">
        <v>300</v>
      </c>
      <c r="G58" s="130">
        <v>840</v>
      </c>
      <c r="H58" s="131">
        <v>1200</v>
      </c>
    </row>
    <row r="59" spans="2:8" ht="45.75" customHeight="1" x14ac:dyDescent="0.2">
      <c r="B59" s="129"/>
      <c r="C59" s="1202" t="s">
        <v>556</v>
      </c>
      <c r="D59" s="1203"/>
      <c r="E59" s="1204"/>
      <c r="F59" s="130">
        <v>452</v>
      </c>
      <c r="G59" s="130">
        <v>431</v>
      </c>
      <c r="H59" s="131">
        <v>371</v>
      </c>
    </row>
    <row r="60" spans="2:8" ht="45.75" customHeight="1" x14ac:dyDescent="0.2">
      <c r="B60" s="129"/>
      <c r="C60" s="1202" t="s">
        <v>559</v>
      </c>
      <c r="D60" s="1203"/>
      <c r="E60" s="1204"/>
      <c r="F60" s="130">
        <v>3</v>
      </c>
      <c r="G60" s="130">
        <v>3</v>
      </c>
      <c r="H60" s="131">
        <v>3</v>
      </c>
    </row>
    <row r="61" spans="2:8" ht="45.75" customHeight="1" x14ac:dyDescent="0.2">
      <c r="B61" s="129"/>
      <c r="C61" s="1202" t="s">
        <v>558</v>
      </c>
      <c r="D61" s="1203"/>
      <c r="E61" s="1204"/>
      <c r="F61" s="130">
        <v>4</v>
      </c>
      <c r="G61" s="130">
        <v>6</v>
      </c>
      <c r="H61" s="131">
        <v>2</v>
      </c>
    </row>
    <row r="62" spans="2:8" ht="45.75" customHeight="1" thickBot="1" x14ac:dyDescent="0.25">
      <c r="B62" s="132"/>
      <c r="C62" s="1205" t="s">
        <v>557</v>
      </c>
      <c r="D62" s="1206"/>
      <c r="E62" s="1207"/>
      <c r="F62" s="133">
        <v>4</v>
      </c>
      <c r="G62" s="133">
        <v>3</v>
      </c>
      <c r="H62" s="134">
        <v>2</v>
      </c>
    </row>
    <row r="63" spans="2:8" ht="52.5" customHeight="1" thickBot="1" x14ac:dyDescent="0.25">
      <c r="B63" s="135"/>
      <c r="C63" s="1208" t="s">
        <v>49</v>
      </c>
      <c r="D63" s="1208"/>
      <c r="E63" s="1209"/>
      <c r="F63" s="136">
        <v>2201</v>
      </c>
      <c r="G63" s="136">
        <v>2761</v>
      </c>
      <c r="H63" s="137">
        <v>2925</v>
      </c>
    </row>
    <row r="64" spans="2:8" ht="13.2" x14ac:dyDescent="0.2"/>
  </sheetData>
  <sheetProtection algorithmName="SHA-512" hashValue="LwfstbQq3o/OH6yeuC3aDLDLN/xS/d82w3ODtlyKkXXzZ6wLgApVN1PL1cp0O0XKcoWXE909k4eDOyQYQOA8Wg==" saltValue="uFpkq6WFF3PN0fB5ZcMU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171037</v>
      </c>
      <c r="E3" s="156"/>
      <c r="F3" s="157">
        <v>268375</v>
      </c>
      <c r="G3" s="158"/>
      <c r="H3" s="159"/>
    </row>
    <row r="4" spans="1:8" x14ac:dyDescent="0.2">
      <c r="A4" s="160"/>
      <c r="B4" s="161"/>
      <c r="C4" s="162"/>
      <c r="D4" s="163">
        <v>43492</v>
      </c>
      <c r="E4" s="164"/>
      <c r="F4" s="165">
        <v>119602</v>
      </c>
      <c r="G4" s="166"/>
      <c r="H4" s="167"/>
    </row>
    <row r="5" spans="1:8" x14ac:dyDescent="0.2">
      <c r="A5" s="148" t="s">
        <v>519</v>
      </c>
      <c r="B5" s="153"/>
      <c r="C5" s="154"/>
      <c r="D5" s="155">
        <v>142955</v>
      </c>
      <c r="E5" s="156"/>
      <c r="F5" s="157">
        <v>301035</v>
      </c>
      <c r="G5" s="158"/>
      <c r="H5" s="159"/>
    </row>
    <row r="6" spans="1:8" x14ac:dyDescent="0.2">
      <c r="A6" s="160"/>
      <c r="B6" s="161"/>
      <c r="C6" s="162"/>
      <c r="D6" s="163">
        <v>70973</v>
      </c>
      <c r="E6" s="164"/>
      <c r="F6" s="165">
        <v>154376</v>
      </c>
      <c r="G6" s="166"/>
      <c r="H6" s="167"/>
    </row>
    <row r="7" spans="1:8" x14ac:dyDescent="0.2">
      <c r="A7" s="148" t="s">
        <v>520</v>
      </c>
      <c r="B7" s="153"/>
      <c r="C7" s="154"/>
      <c r="D7" s="155">
        <v>107592</v>
      </c>
      <c r="E7" s="156"/>
      <c r="F7" s="157">
        <v>277467</v>
      </c>
      <c r="G7" s="158"/>
      <c r="H7" s="159"/>
    </row>
    <row r="8" spans="1:8" x14ac:dyDescent="0.2">
      <c r="A8" s="160"/>
      <c r="B8" s="161"/>
      <c r="C8" s="162"/>
      <c r="D8" s="163">
        <v>72851</v>
      </c>
      <c r="E8" s="164"/>
      <c r="F8" s="165">
        <v>128378</v>
      </c>
      <c r="G8" s="166"/>
      <c r="H8" s="167"/>
    </row>
    <row r="9" spans="1:8" x14ac:dyDescent="0.2">
      <c r="A9" s="148" t="s">
        <v>521</v>
      </c>
      <c r="B9" s="153"/>
      <c r="C9" s="154"/>
      <c r="D9" s="155">
        <v>103185</v>
      </c>
      <c r="E9" s="156"/>
      <c r="F9" s="157">
        <v>282256</v>
      </c>
      <c r="G9" s="158"/>
      <c r="H9" s="159"/>
    </row>
    <row r="10" spans="1:8" x14ac:dyDescent="0.2">
      <c r="A10" s="160"/>
      <c r="B10" s="161"/>
      <c r="C10" s="162"/>
      <c r="D10" s="163">
        <v>65998</v>
      </c>
      <c r="E10" s="164"/>
      <c r="F10" s="165">
        <v>145453</v>
      </c>
      <c r="G10" s="166"/>
      <c r="H10" s="167"/>
    </row>
    <row r="11" spans="1:8" x14ac:dyDescent="0.2">
      <c r="A11" s="148" t="s">
        <v>522</v>
      </c>
      <c r="B11" s="153"/>
      <c r="C11" s="154"/>
      <c r="D11" s="155">
        <v>205602</v>
      </c>
      <c r="E11" s="156"/>
      <c r="F11" s="157">
        <v>295341</v>
      </c>
      <c r="G11" s="158"/>
      <c r="H11" s="159"/>
    </row>
    <row r="12" spans="1:8" x14ac:dyDescent="0.2">
      <c r="A12" s="160"/>
      <c r="B12" s="161"/>
      <c r="C12" s="168"/>
      <c r="D12" s="163">
        <v>79229</v>
      </c>
      <c r="E12" s="164"/>
      <c r="F12" s="165">
        <v>137402</v>
      </c>
      <c r="G12" s="166"/>
      <c r="H12" s="167"/>
    </row>
    <row r="13" spans="1:8" x14ac:dyDescent="0.2">
      <c r="A13" s="148"/>
      <c r="B13" s="153"/>
      <c r="C13" s="169"/>
      <c r="D13" s="170">
        <v>146074</v>
      </c>
      <c r="E13" s="171"/>
      <c r="F13" s="172">
        <v>284895</v>
      </c>
      <c r="G13" s="173"/>
      <c r="H13" s="159"/>
    </row>
    <row r="14" spans="1:8" x14ac:dyDescent="0.2">
      <c r="A14" s="160"/>
      <c r="B14" s="161"/>
      <c r="C14" s="162"/>
      <c r="D14" s="163">
        <v>66509</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13.04</v>
      </c>
      <c r="C19" s="174">
        <f>ROUND(VALUE(SUBSTITUTE(実質収支比率等に係る経年分析!G$48,"▲","-")),2)</f>
        <v>14.06</v>
      </c>
      <c r="D19" s="174">
        <f>ROUND(VALUE(SUBSTITUTE(実質収支比率等に係る経年分析!H$48,"▲","-")),2)</f>
        <v>20.61</v>
      </c>
      <c r="E19" s="174">
        <f>ROUND(VALUE(SUBSTITUTE(実質収支比率等に係る経年分析!I$48,"▲","-")),2)</f>
        <v>13.8</v>
      </c>
      <c r="F19" s="174">
        <f>ROUND(VALUE(SUBSTITUTE(実質収支比率等に係る経年分析!J$48,"▲","-")),2)</f>
        <v>16.489999999999998</v>
      </c>
    </row>
    <row r="20" spans="1:11" x14ac:dyDescent="0.2">
      <c r="A20" s="174" t="s">
        <v>53</v>
      </c>
      <c r="B20" s="174">
        <f>ROUND(VALUE(SUBSTITUTE(実質収支比率等に係る経年分析!F$47,"▲","-")),2)</f>
        <v>43.63</v>
      </c>
      <c r="C20" s="174">
        <f>ROUND(VALUE(SUBSTITUTE(実質収支比率等に係る経年分析!G$47,"▲","-")),2)</f>
        <v>52.62</v>
      </c>
      <c r="D20" s="174">
        <f>ROUND(VALUE(SUBSTITUTE(実質収支比率等に係る経年分析!H$47,"▲","-")),2)</f>
        <v>48.77</v>
      </c>
      <c r="E20" s="174">
        <f>ROUND(VALUE(SUBSTITUTE(実質収支比率等に係る経年分析!I$47,"▲","-")),2)</f>
        <v>50.75</v>
      </c>
      <c r="F20" s="174">
        <f>ROUND(VALUE(SUBSTITUTE(実質収支比率等に係る経年分析!J$47,"▲","-")),2)</f>
        <v>45.46</v>
      </c>
    </row>
    <row r="21" spans="1:11" x14ac:dyDescent="0.2">
      <c r="A21" s="174" t="s">
        <v>54</v>
      </c>
      <c r="B21" s="174">
        <f>IF(ISNUMBER(VALUE(SUBSTITUTE(実質収支比率等に係る経年分析!F$49,"▲","-"))),ROUND(VALUE(SUBSTITUTE(実質収支比率等に係る経年分析!F$49,"▲","-")),2),NA())</f>
        <v>7.66</v>
      </c>
      <c r="C21" s="174">
        <f>IF(ISNUMBER(VALUE(SUBSTITUTE(実質収支比率等に係る経年分析!G$49,"▲","-"))),ROUND(VALUE(SUBSTITUTE(実質収支比率等に係る経年分析!G$49,"▲","-")),2),NA())</f>
        <v>13.89</v>
      </c>
      <c r="D21" s="174">
        <f>IF(ISNUMBER(VALUE(SUBSTITUTE(実質収支比率等に係る経年分析!H$49,"▲","-"))),ROUND(VALUE(SUBSTITUTE(実質収支比率等に係る経年分析!H$49,"▲","-")),2),NA())</f>
        <v>7.6</v>
      </c>
      <c r="E21" s="174">
        <f>IF(ISNUMBER(VALUE(SUBSTITUTE(実質収支比率等に係る経年分析!I$49,"▲","-"))),ROUND(VALUE(SUBSTITUTE(実質収支比率等に係る経年分析!I$49,"▲","-")),2),NA())</f>
        <v>-5.38</v>
      </c>
      <c r="F21" s="174">
        <f>IF(ISNUMBER(VALUE(SUBSTITUTE(実質収支比率等に係る経年分析!J$49,"▲","-"))),ROUND(VALUE(SUBSTITUTE(実質収支比率等に係る経年分析!J$49,"▲","-")),2),NA())</f>
        <v>-2.46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鮭川村国民健康保険特別会計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鮭川村後期高齢者医療特別会計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2">
      <c r="A33" s="175" t="str">
        <f>IF(連結実質赤字比率に係る赤字・黒字の構成分析!C$37="",NA(),連結実質赤字比率に係る赤字・黒字の構成分析!C$37)</f>
        <v>鮭川村農業集落排水事業特別会計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2">
      <c r="A34" s="175" t="str">
        <f>IF(連結実質赤字比率に係る赤字・黒字の構成分析!C$36="",NA(),連結実質赤字比率に係る赤字・黒字の構成分析!C$36)</f>
        <v>鮭川村介護保険特別会計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2.2000000000000002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x14ac:dyDescent="0.2">
      <c r="A35" s="175" t="str">
        <f>IF(連結実質赤字比率に係る赤字・黒字の構成分析!C$35="",NA(),連結実質赤字比率に係る赤字・黒字の構成分析!C$35)</f>
        <v>鮭川村簡易水道事業特別会計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305</v>
      </c>
      <c r="E42" s="176"/>
      <c r="F42" s="176"/>
      <c r="G42" s="176">
        <f>'実質公債費比率（分子）の構造'!L$52</f>
        <v>327</v>
      </c>
      <c r="H42" s="176"/>
      <c r="I42" s="176"/>
      <c r="J42" s="176">
        <f>'実質公債費比率（分子）の構造'!M$52</f>
        <v>329</v>
      </c>
      <c r="K42" s="176"/>
      <c r="L42" s="176"/>
      <c r="M42" s="176">
        <f>'実質公債費比率（分子）の構造'!N$52</f>
        <v>335</v>
      </c>
      <c r="N42" s="176"/>
      <c r="O42" s="176"/>
      <c r="P42" s="176">
        <f>'実質公債費比率（分子）の構造'!O$52</f>
        <v>320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7</v>
      </c>
      <c r="C45" s="176"/>
      <c r="D45" s="176"/>
      <c r="E45" s="176">
        <f>'実質公債費比率（分子）の構造'!L$49</f>
        <v>5</v>
      </c>
      <c r="F45" s="176"/>
      <c r="G45" s="176"/>
      <c r="H45" s="176">
        <f>'実質公債費比率（分子）の構造'!M$49</f>
        <v>4</v>
      </c>
      <c r="I45" s="176"/>
      <c r="J45" s="176"/>
      <c r="K45" s="176">
        <f>'実質公債費比率（分子）の構造'!N$49</f>
        <v>6</v>
      </c>
      <c r="L45" s="176"/>
      <c r="M45" s="176"/>
      <c r="N45" s="176">
        <f>'実質公債費比率（分子）の構造'!O$49</f>
        <v>6</v>
      </c>
      <c r="O45" s="176"/>
      <c r="P45" s="176"/>
    </row>
    <row r="46" spans="1:16" x14ac:dyDescent="0.2">
      <c r="A46" s="176" t="s">
        <v>64</v>
      </c>
      <c r="B46" s="176">
        <f>'実質公債費比率（分子）の構造'!K$48</f>
        <v>108</v>
      </c>
      <c r="C46" s="176"/>
      <c r="D46" s="176"/>
      <c r="E46" s="176">
        <f>'実質公債費比率（分子）の構造'!L$48</f>
        <v>103</v>
      </c>
      <c r="F46" s="176"/>
      <c r="G46" s="176"/>
      <c r="H46" s="176">
        <f>'実質公債費比率（分子）の構造'!M$48</f>
        <v>91</v>
      </c>
      <c r="I46" s="176"/>
      <c r="J46" s="176"/>
      <c r="K46" s="176">
        <f>'実質公債費比率（分子）の構造'!N$48</f>
        <v>90</v>
      </c>
      <c r="L46" s="176"/>
      <c r="M46" s="176"/>
      <c r="N46" s="176">
        <f>'実質公債費比率（分子）の構造'!O$48</f>
        <v>82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318</v>
      </c>
      <c r="C49" s="176"/>
      <c r="D49" s="176"/>
      <c r="E49" s="176">
        <f>'実質公債費比率（分子）の構造'!L$45</f>
        <v>342</v>
      </c>
      <c r="F49" s="176"/>
      <c r="G49" s="176"/>
      <c r="H49" s="176">
        <f>'実質公債費比率（分子）の構造'!M$45</f>
        <v>356</v>
      </c>
      <c r="I49" s="176"/>
      <c r="J49" s="176"/>
      <c r="K49" s="176">
        <f>'実質公債費比率（分子）の構造'!N$45</f>
        <v>359</v>
      </c>
      <c r="L49" s="176"/>
      <c r="M49" s="176"/>
      <c r="N49" s="176">
        <f>'実質公債費比率（分子）の構造'!O$45</f>
        <v>355</v>
      </c>
      <c r="O49" s="176"/>
      <c r="P49" s="176"/>
    </row>
    <row r="50" spans="1:16" x14ac:dyDescent="0.2">
      <c r="A50" s="176" t="s">
        <v>67</v>
      </c>
      <c r="B50" s="176" t="e">
        <f>NA()</f>
        <v>#N/A</v>
      </c>
      <c r="C50" s="176">
        <f>IF(ISNUMBER('実質公債費比率（分子）の構造'!K$53),'実質公債費比率（分子）の構造'!K$53,NA())</f>
        <v>128</v>
      </c>
      <c r="D50" s="176" t="e">
        <f>NA()</f>
        <v>#N/A</v>
      </c>
      <c r="E50" s="176" t="e">
        <f>NA()</f>
        <v>#N/A</v>
      </c>
      <c r="F50" s="176">
        <f>IF(ISNUMBER('実質公債費比率（分子）の構造'!L$53),'実質公債費比率（分子）の構造'!L$53,NA())</f>
        <v>124</v>
      </c>
      <c r="G50" s="176" t="e">
        <f>NA()</f>
        <v>#N/A</v>
      </c>
      <c r="H50" s="176" t="e">
        <f>NA()</f>
        <v>#N/A</v>
      </c>
      <c r="I50" s="176">
        <f>IF(ISNUMBER('実質公債費比率（分子）の構造'!M$53),'実質公債費比率（分子）の構造'!M$53,NA())</f>
        <v>122</v>
      </c>
      <c r="J50" s="176" t="e">
        <f>NA()</f>
        <v>#N/A</v>
      </c>
      <c r="K50" s="176" t="e">
        <f>NA()</f>
        <v>#N/A</v>
      </c>
      <c r="L50" s="176">
        <f>IF(ISNUMBER('実質公債費比率（分子）の構造'!N$53),'実質公債費比率（分子）の構造'!N$53,NA())</f>
        <v>120</v>
      </c>
      <c r="M50" s="176" t="e">
        <f>NA()</f>
        <v>#N/A</v>
      </c>
      <c r="N50" s="176" t="e">
        <f>NA()</f>
        <v>#N/A</v>
      </c>
      <c r="O50" s="176">
        <f>IF(ISNUMBER('実質公債費比率（分子）の構造'!O$53),'実質公債費比率（分子）の構造'!O$53,NA())</f>
        <v>123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2910</v>
      </c>
      <c r="E56" s="175"/>
      <c r="F56" s="175"/>
      <c r="G56" s="175">
        <f>'将来負担比率（分子）の構造'!J$52</f>
        <v>2859</v>
      </c>
      <c r="H56" s="175"/>
      <c r="I56" s="175"/>
      <c r="J56" s="175">
        <f>'将来負担比率（分子）の構造'!K$52</f>
        <v>2715</v>
      </c>
      <c r="K56" s="175"/>
      <c r="L56" s="175"/>
      <c r="M56" s="175">
        <f>'将来負担比率（分子）の構造'!L$52</f>
        <v>2555</v>
      </c>
      <c r="N56" s="175"/>
      <c r="O56" s="175"/>
      <c r="P56" s="175">
        <f>'将来負担比率（分子）の構造'!M$52</f>
        <v>2500</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1753</v>
      </c>
      <c r="E58" s="175"/>
      <c r="F58" s="175"/>
      <c r="G58" s="175">
        <f>'将来負担比率（分子）の構造'!J$50</f>
        <v>2057</v>
      </c>
      <c r="H58" s="175"/>
      <c r="I58" s="175"/>
      <c r="J58" s="175">
        <f>'将来負担比率（分子）の構造'!K$50</f>
        <v>2342</v>
      </c>
      <c r="K58" s="175"/>
      <c r="L58" s="175"/>
      <c r="M58" s="175">
        <f>'将来負担比率（分子）の構造'!L$50</f>
        <v>2908</v>
      </c>
      <c r="N58" s="175"/>
      <c r="O58" s="175"/>
      <c r="P58" s="175">
        <f>'将来負担比率（分子）の構造'!M$50</f>
        <v>3130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325</v>
      </c>
      <c r="C62" s="175"/>
      <c r="D62" s="175"/>
      <c r="E62" s="175">
        <f>'将来負担比率（分子）の構造'!J$45</f>
        <v>315</v>
      </c>
      <c r="F62" s="175"/>
      <c r="G62" s="175"/>
      <c r="H62" s="175">
        <f>'将来負担比率（分子）の構造'!K$45</f>
        <v>285</v>
      </c>
      <c r="I62" s="175"/>
      <c r="J62" s="175"/>
      <c r="K62" s="175">
        <f>'将来負担比率（分子）の構造'!L$45</f>
        <v>268</v>
      </c>
      <c r="L62" s="175"/>
      <c r="M62" s="175"/>
      <c r="N62" s="175">
        <f>'将来負担比率（分子）の構造'!M$45</f>
        <v>259</v>
      </c>
      <c r="O62" s="175"/>
      <c r="P62" s="175"/>
    </row>
    <row r="63" spans="1:16" x14ac:dyDescent="0.2">
      <c r="A63" s="175" t="s">
        <v>34</v>
      </c>
      <c r="B63" s="175">
        <f>'将来負担比率（分子）の構造'!I$44</f>
        <v>10</v>
      </c>
      <c r="C63" s="175"/>
      <c r="D63" s="175"/>
      <c r="E63" s="175">
        <f>'将来負担比率（分子）の構造'!J$44</f>
        <v>5</v>
      </c>
      <c r="F63" s="175"/>
      <c r="G63" s="175"/>
      <c r="H63" s="175">
        <f>'将来負担比率（分子）の構造'!K$44</f>
        <v>4</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908</v>
      </c>
      <c r="C64" s="175"/>
      <c r="D64" s="175"/>
      <c r="E64" s="175">
        <f>'将来負担比率（分子）の構造'!J$43</f>
        <v>828</v>
      </c>
      <c r="F64" s="175"/>
      <c r="G64" s="175"/>
      <c r="H64" s="175">
        <f>'将来負担比率（分子）の構造'!K$43</f>
        <v>758</v>
      </c>
      <c r="I64" s="175"/>
      <c r="J64" s="175"/>
      <c r="K64" s="175">
        <f>'将来負担比率（分子）の構造'!L$43</f>
        <v>717</v>
      </c>
      <c r="L64" s="175"/>
      <c r="M64" s="175"/>
      <c r="N64" s="175">
        <f>'将来負担比率（分子）の構造'!M$43</f>
        <v>700</v>
      </c>
      <c r="O64" s="175"/>
      <c r="P64" s="175"/>
    </row>
    <row r="65" spans="1:16" x14ac:dyDescent="0.2">
      <c r="A65" s="175" t="s">
        <v>32</v>
      </c>
      <c r="B65" s="175">
        <f>'将来負担比率（分子）の構造'!I$42</f>
        <v>9</v>
      </c>
      <c r="C65" s="175"/>
      <c r="D65" s="175"/>
      <c r="E65" s="175">
        <f>'将来負担比率（分子）の構造'!J$42</f>
        <v>10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3314</v>
      </c>
      <c r="C66" s="175"/>
      <c r="D66" s="175"/>
      <c r="E66" s="175">
        <f>'将来負担比率（分子）の構造'!J$41</f>
        <v>3203</v>
      </c>
      <c r="F66" s="175"/>
      <c r="G66" s="175"/>
      <c r="H66" s="175">
        <f>'将来負担比率（分子）の構造'!K$41</f>
        <v>3085</v>
      </c>
      <c r="I66" s="175"/>
      <c r="J66" s="175"/>
      <c r="K66" s="175">
        <f>'将来負担比率（分子）の構造'!L$41</f>
        <v>2895</v>
      </c>
      <c r="L66" s="175"/>
      <c r="M66" s="175"/>
      <c r="N66" s="175">
        <f>'将来負担比率（分子）の構造'!M$41</f>
        <v>2809</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1231</v>
      </c>
      <c r="C72" s="179">
        <f>基金残高に係る経年分析!G55</f>
        <v>1271</v>
      </c>
      <c r="D72" s="179">
        <f>基金残高に係る経年分析!H55</f>
        <v>1141</v>
      </c>
    </row>
    <row r="73" spans="1:16" x14ac:dyDescent="0.2">
      <c r="A73" s="178" t="s">
        <v>74</v>
      </c>
      <c r="B73" s="179">
        <f>基金残高に係る経年分析!F56</f>
        <v>205</v>
      </c>
      <c r="C73" s="179">
        <f>基金残高に係る経年分析!G56</f>
        <v>205</v>
      </c>
      <c r="D73" s="179">
        <f>基金残高に係る経年分析!H56</f>
        <v>205</v>
      </c>
    </row>
    <row r="74" spans="1:16" x14ac:dyDescent="0.2">
      <c r="A74" s="178" t="s">
        <v>75</v>
      </c>
      <c r="B74" s="179">
        <f>基金残高に係る経年分析!F57</f>
        <v>765</v>
      </c>
      <c r="C74" s="179">
        <f>基金残高に係る経年分析!G57</f>
        <v>1285</v>
      </c>
      <c r="D74" s="179">
        <f>基金残高に係る経年分析!H57</f>
        <v>1580</v>
      </c>
    </row>
  </sheetData>
  <sheetProtection algorithmName="SHA-512" hashValue="U9weF5FOa/z74YenjMA4QTwbAr4sNhkyNhT2DCzrx4DrFEARoVg0at+XLYVjX6PsI7vVinuuxVscTwtZ4sfh6Q==" saltValue="Bm1odmQ2UlhmssQxmP8J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2025-03-14T01:33:55Z</cp:lastPrinted>
  <dcterms:created xsi:type="dcterms:W3CDTF">2025-02-19T00:52:35Z</dcterms:created>
  <dcterms:modified xsi:type="dcterms:W3CDTF">2025-03-19T05:10:59Z</dcterms:modified>
  <cp:category/>
</cp:coreProperties>
</file>