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as01\shichoson\06 財政係\40決算統計\05財政状況資料集\R5財政状況資料集\07 公表・総務省報告\01 公表・総務省報告\タイトル変更\"/>
    </mc:Choice>
  </mc:AlternateContent>
  <bookViews>
    <workbookView xWindow="0" yWindow="0" windowWidth="28800" windowHeight="141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C35" i="10"/>
  <c r="CO34" i="10"/>
  <c r="CO35" i="10" s="1"/>
  <c r="CO36" i="10" s="1"/>
  <c r="BW34" i="10"/>
  <c r="BW35" i="10" s="1"/>
  <c r="BW36" i="10" s="1"/>
  <c r="BW37" i="10" s="1"/>
  <c r="BW38" i="10" s="1"/>
  <c r="BW39" i="10" s="1"/>
  <c r="BW40" i="10" s="1"/>
  <c r="BW41" i="10" s="1"/>
  <c r="C34" i="10"/>
  <c r="AM34" i="10" l="1"/>
  <c r="AM35"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<sst xmlns="http://schemas.openxmlformats.org/spreadsheetml/2006/main" count="1114" uniqueCount="570">
  <si>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</si>
  <si>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</si>
  <si>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</si>
  <si>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</si>
  <si>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</si>
  <si>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</si>
  <si>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</si>
  <si>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</si>
  <si>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</si>
  <si>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</si>
  <si>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</si>
  <si>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</si>
  <si>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</si>
  <si>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</si>
  <si>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</si>
  <si>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</si>
  <si>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</si>
  <si>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</si>
  <si>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</si>
  <si>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</si>
  <si>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</si>
  <si>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</si>
  <si>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</si>
  <si>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</si>
  <si>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</si>
  <si>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</si>
  <si>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</si>
  <si>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</si>
  <si>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</si>
  <si>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</si>
  <si>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</si>
  <si>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</si>
  <si>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</si>
  <si>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</si>
  <si>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</si>
  <si>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</si>
  <si>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</si>
  <si>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</si>
  <si>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</si>
  <si>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</si>
  <si>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</si>
  <si>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</si>
  <si>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</si>
  <si>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</si>
  <si>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</si>
  <si>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</si>
  <si>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</si>
  <si>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</si>
  <si>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</si>
  <si>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</si>
  <si>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</si>
  <si>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</si>
  <si>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</si>
  <si>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</si>
  <si>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</si>
  <si>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</si>
  <si>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</si>
  <si>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</si>
  <si>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</si>
  <si>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</si>
  <si>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</si>
  <si>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</si>
  <si>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</si>
  <si>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</si>
  <si>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</si>
  <si>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</si>
  <si>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</si>
  <si>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</si>
  <si>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</si>
  <si>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</si>
  <si>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</si>
  <si>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</si>
  <si>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</si>
  <si>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</si>
  <si>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</si>
  <si>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</si>
  <si>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</si>
  <si>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</si>
  <si>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</si>
  <si>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</si>
  <si>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</si>
  <si>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</si>
  <si>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</si>
  <si>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</si>
  <si>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</si>
  <si>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</si>
  <si>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</si>
  <si>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</si>
  <si>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</si>
  <si>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</si>
  <si>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</si>
  <si>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</si>
  <si>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</si>
  <si>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</si>
  <si>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白鷹町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</si>
  <si>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</si>
  <si>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</si>
  <si>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</si>
  <si>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</si>
  <si>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</si>
  <si>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</si>
  <si>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</si>
  <si>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</si>
  <si>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</si>
  <si>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</si>
  <si>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</si>
  <si>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</si>
  <si>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</si>
  <si>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</si>
  <si>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</si>
  <si>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</si>
  <si>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</si>
  <si>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</si>
  <si>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</si>
  <si>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</si>
  <si>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</si>
  <si>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</si>
  <si>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</si>
  <si>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</si>
  <si>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</si>
  <si>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</si>
  <si>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</si>
  <si>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</si>
  <si>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</si>
  <si>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</si>
  <si>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</si>
  <si>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</si>
  <si>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</si>
  <si>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</si>
  <si>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</si>
  <si>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</si>
  <si>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</si>
  <si>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</si>
  <si>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</si>
  <si>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</si>
  <si>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</si>
  <si>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</si>
  <si>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</si>
  <si>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</si>
  <si>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</si>
  <si>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</si>
  <si>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</si>
  <si>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6"/>
  </si>
  <si>
    <t>うち日本人(％)</t>
    <phoneticPr fontId="5"/>
  </si>
  <si>
    <t>-2.1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</si>
  <si>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</si>
  <si>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</si>
  <si>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</si>
  <si>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</si>
  <si>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</si>
  <si>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</si>
  <si>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</si>
  <si>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</si>
  <si>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</si>
  <si>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</si>
  <si>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</si>
  <si>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</si>
  <si>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</si>
  <si>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</si>
  <si>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</si>
  <si>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</si>
  <si>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</si>
  <si>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</si>
  <si>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</si>
  <si>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</si>
  <si>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</si>
  <si>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</si>
  <si>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</si>
  <si>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</si>
  <si>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</si>
  <si>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</si>
  <si>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</si>
  <si>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</si>
  <si>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</si>
  <si>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</si>
  <si>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</si>
  <si>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</si>
  <si>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</si>
  <si>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</si>
  <si>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</si>
  <si>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</si>
  <si>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</si>
  <si>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</si>
  <si>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</si>
  <si>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</si>
  <si>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</si>
  <si>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</si>
  <si>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</si>
  <si>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</si>
  <si>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</si>
  <si>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</si>
  <si>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</si>
  <si>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</si>
  <si>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</si>
  <si>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</si>
  <si>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</si>
  <si>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</si>
  <si>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</si>
  <si>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</si>
  <si>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</si>
  <si>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</si>
  <si>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</si>
  <si>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</si>
  <si>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</si>
  <si>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山形県白鷹町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</si>
  <si>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</si>
  <si>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</si>
  <si>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</si>
  <si>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</si>
  <si>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</si>
  <si>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</si>
  <si>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</si>
  <si>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</si>
  <si>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</si>
  <si>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</si>
  <si>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</si>
  <si>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</si>
  <si>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</si>
  <si>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</si>
  <si>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</si>
  <si>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</si>
  <si>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</si>
  <si>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</si>
  <si>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</si>
  <si>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</si>
  <si>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</si>
  <si>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</si>
  <si>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</si>
  <si>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</si>
  <si>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</si>
  <si>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</si>
  <si>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</si>
  <si>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</si>
  <si>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</si>
  <si>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</si>
  <si>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</si>
  <si>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</si>
  <si>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</si>
  <si>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</si>
  <si>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</si>
  <si>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</si>
  <si>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</si>
  <si>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</si>
  <si>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</si>
  <si>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</si>
  <si>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</si>
  <si>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</si>
  <si>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</si>
  <si>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</si>
  <si>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</si>
  <si>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</si>
  <si>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</si>
  <si>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</si>
  <si>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</si>
  <si>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</si>
  <si>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</si>
  <si>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</si>
  <si>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</si>
  <si>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</si>
  <si>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</si>
  <si>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</si>
  <si>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</si>
  <si>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</si>
  <si>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</si>
  <si>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</si>
  <si>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</si>
  <si>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</si>
  <si>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</si>
  <si>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</si>
  <si>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</si>
  <si>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</si>
  <si>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</si>
  <si>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</si>
  <si>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</si>
  <si>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</si>
  <si>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</si>
  <si>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</si>
  <si>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</si>
  <si>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</si>
  <si>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</si>
  <si>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</si>
  <si>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</si>
  <si>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</si>
  <si>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</si>
  <si>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</si>
  <si>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</si>
  <si>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</si>
  <si>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</si>
  <si>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</si>
  <si>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</si>
  <si>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</si>
  <si>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</si>
  <si>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</si>
  <si>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</si>
  <si>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</si>
  <si>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</si>
  <si>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</si>
  <si>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</si>
  <si>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</si>
  <si>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</si>
  <si>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</si>
  <si>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</si>
  <si>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</si>
  <si>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</si>
  <si>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</si>
  <si>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</si>
  <si>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</si>
  <si>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</si>
  <si>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</si>
  <si>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</si>
  <si>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</si>
  <si>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</si>
  <si>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</si>
  <si>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</si>
  <si>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</si>
  <si>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</si>
  <si>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</si>
  <si>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</si>
  <si>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</si>
  <si>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</si>
  <si>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</si>
  <si>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</si>
  <si>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</si>
  <si>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</si>
  <si>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</si>
  <si>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</si>
  <si>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</si>
  <si>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</si>
  <si>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</si>
  <si>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</si>
  <si>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</si>
  <si>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</si>
  <si>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</si>
  <si>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</si>
  <si>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</si>
  <si>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</si>
  <si>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</si>
  <si>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</si>
  <si>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</si>
  <si>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</si>
  <si>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</si>
  <si>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</si>
  <si>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</si>
  <si>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</si>
  <si>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</si>
  <si>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</si>
  <si>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</si>
  <si>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</si>
  <si>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</si>
  <si>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</si>
  <si>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</si>
  <si>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</si>
  <si>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</si>
  <si>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</si>
  <si>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</si>
  <si>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山形県白鷹町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</si>
  <si>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</si>
  <si>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</si>
  <si>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</si>
  <si>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</si>
  <si>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</si>
  <si>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</si>
  <si>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</si>
  <si>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</si>
  <si>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</si>
  <si>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</si>
  <si>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</si>
  <si>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</si>
  <si>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</si>
  <si>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</si>
  <si>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</si>
  <si>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</si>
  <si>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</si>
  <si>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</si>
  <si>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</si>
  <si>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</si>
  <si>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</si>
  <si>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</si>
  <si>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</si>
  <si>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</si>
  <si>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</si>
  <si>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</si>
  <si>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</si>
  <si>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</si>
  <si>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</si>
  <si>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</si>
  <si>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</si>
  <si>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</si>
  <si>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</si>
  <si>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</si>
  <si>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</si>
  <si>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</si>
  <si>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</si>
  <si>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</si>
  <si>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</si>
  <si>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下水道特別会計</t>
    <phoneticPr fontId="5"/>
  </si>
  <si>
    <t>法非適用企業</t>
    <phoneticPr fontId="5"/>
  </si>
  <si>
    <t>農業集落排水特別会計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</si>
  <si>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</si>
  <si>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</si>
  <si>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</si>
  <si>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</si>
  <si>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</si>
  <si>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</si>
  <si>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</si>
  <si>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</si>
  <si>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</si>
  <si>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</si>
  <si>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</si>
  <si>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</si>
  <si>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</si>
  <si>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</si>
  <si>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</si>
  <si>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</si>
  <si>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</si>
  <si>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</si>
  <si>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</si>
  <si>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</si>
  <si>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</si>
  <si>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</si>
  <si>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</si>
  <si>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</si>
  <si>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</si>
  <si>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</si>
  <si>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</si>
  <si>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</si>
  <si>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</si>
  <si>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</si>
  <si>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</si>
  <si>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</si>
  <si>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</si>
  <si>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</si>
  <si>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</si>
  <si>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</si>
  <si>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</si>
  <si>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</si>
  <si>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</si>
  <si>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</si>
  <si>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</si>
  <si>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</si>
  <si>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</si>
  <si>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</si>
  <si>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</si>
  <si>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</si>
  <si>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</si>
  <si>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</si>
  <si>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</si>
  <si>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</si>
  <si>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</si>
  <si>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</si>
  <si>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</si>
  <si>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</si>
  <si>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</si>
  <si>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</si>
  <si>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</si>
  <si>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</si>
  <si>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</si>
  <si>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</si>
  <si>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</si>
  <si>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</si>
  <si>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</si>
  <si>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</si>
  <si>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</si>
  <si>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</si>
  <si>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</si>
  <si>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</si>
  <si>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</si>
  <si>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</si>
  <si>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</si>
  <si>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</si>
  <si>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</si>
  <si>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</si>
  <si>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</si>
  <si>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</si>
  <si>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</si>
  <si>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</si>
  <si>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</si>
  <si>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</si>
  <si>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</si>
  <si>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</si>
  <si>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</si>
  <si>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</si>
  <si>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</si>
  <si>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</si>
  <si>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</si>
  <si>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</si>
  <si>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</si>
  <si>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</si>
  <si>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</si>
  <si>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</si>
  <si>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</si>
  <si>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</si>
  <si>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</si>
  <si>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</si>
  <si>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</si>
  <si>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</si>
  <si>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</si>
  <si>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</si>
  <si>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</si>
  <si>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</si>
  <si>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</si>
  <si>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</si>
  <si>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</si>
  <si>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</si>
  <si>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</si>
  <si>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</si>
  <si>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</si>
  <si>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</si>
  <si>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</si>
  <si>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</si>
  <si>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</si>
  <si>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</si>
  <si>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</si>
  <si>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</si>
  <si>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</si>
  <si>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</si>
  <si>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</si>
  <si>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</si>
  <si>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</si>
  <si>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</si>
  <si>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</si>
  <si>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</si>
  <si>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</si>
  <si>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</si>
  <si>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</si>
  <si>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</si>
  <si>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</si>
  <si>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</si>
  <si>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</si>
  <si>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</si>
  <si>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</si>
  <si>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</si>
  <si>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</si>
  <si>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0.74</t>
  </si>
  <si>
    <t>▲ 0.93</t>
  </si>
  <si>
    <t>▲ 2.25</t>
  </si>
  <si>
    <t>一般会計</t>
  </si>
  <si>
    <t>水道事業会計</t>
  </si>
  <si>
    <t>介護保険特別会計</t>
  </si>
  <si>
    <t>国民健康保険特別会計</t>
  </si>
  <si>
    <t>下水道特別会計</t>
  </si>
  <si>
    <t>農業集落排水特別会計</t>
  </si>
  <si>
    <t>後期高齢者医療特別会計</t>
  </si>
  <si>
    <t>病院事業会計</t>
  </si>
  <si>
    <t>その他会計（赤字）</t>
  </si>
  <si>
    <t>▲ 0.00</t>
  </si>
  <si>
    <t>その他会計（黒字）</t>
  </si>
  <si>
    <t>R01</t>
    <phoneticPr fontId="5"/>
  </si>
  <si>
    <t>R02</t>
    <phoneticPr fontId="5"/>
  </si>
  <si>
    <t>R03</t>
    <phoneticPr fontId="5"/>
  </si>
  <si>
    <t>R04</t>
    <phoneticPr fontId="5"/>
  </si>
  <si>
    <t>R05</t>
    <phoneticPr fontId="5"/>
  </si>
  <si>
    <t>-</t>
    <phoneticPr fontId="2"/>
  </si>
  <si>
    <t>山形県消防補償等組合</t>
    <rPh sb="0" eb="8">
      <t>ヤマガタケンショウボウホショウトウ</t>
    </rPh>
    <rPh sb="8" eb="10">
      <t>クミアイ</t>
    </rPh>
    <phoneticPr fontId="2"/>
  </si>
  <si>
    <t>山形県自治会館管理組合</t>
    <rPh sb="0" eb="7">
      <t>ヤマガタケンジチカイカン</t>
    </rPh>
    <rPh sb="7" eb="11">
      <t>カンリクミアイ</t>
    </rPh>
    <phoneticPr fontId="2"/>
  </si>
  <si>
    <t>山形県市町村職員退職手当組合</t>
    <rPh sb="0" eb="3">
      <t>ヤマガタケン</t>
    </rPh>
    <rPh sb="3" eb="8">
      <t>シチョウソンショクイン</t>
    </rPh>
    <rPh sb="8" eb="14">
      <t>タイショクテアテクミアイ</t>
    </rPh>
    <phoneticPr fontId="2"/>
  </si>
  <si>
    <t>山形県市町村交通災害共済組合</t>
    <rPh sb="0" eb="3">
      <t>ヤマガタケン</t>
    </rPh>
    <rPh sb="3" eb="6">
      <t>シチョウソン</t>
    </rPh>
    <rPh sb="6" eb="14">
      <t>コウツウサイガイキョウサイクミアイ</t>
    </rPh>
    <phoneticPr fontId="2"/>
  </si>
  <si>
    <t>置賜広域行政事務組合</t>
    <rPh sb="0" eb="10">
      <t>オキタマコウイキギョウセイジムクミアイ</t>
    </rPh>
    <phoneticPr fontId="2"/>
  </si>
  <si>
    <t>西置賜行政組合</t>
    <rPh sb="0" eb="7">
      <t>ニシオキタマギョウセイクミアイ</t>
    </rPh>
    <phoneticPr fontId="2"/>
  </si>
  <si>
    <t>山形県後期高齢者医療広域連合（普通会計分）</t>
    <rPh sb="0" eb="3">
      <t>ヤマガタケン</t>
    </rPh>
    <rPh sb="3" eb="8">
      <t>コウキコウレイシャ</t>
    </rPh>
    <rPh sb="8" eb="10">
      <t>イリョウ</t>
    </rPh>
    <rPh sb="10" eb="14">
      <t>コウイキレンゴウ</t>
    </rPh>
    <rPh sb="15" eb="20">
      <t>フツウカイケイブン</t>
    </rPh>
    <phoneticPr fontId="2"/>
  </si>
  <si>
    <t>山形県後期高齢者医療広域連合（事業会計分）</t>
    <rPh sb="0" eb="3">
      <t>ヤマガタケン</t>
    </rPh>
    <rPh sb="3" eb="8">
      <t>コウキコウレイシャ</t>
    </rPh>
    <rPh sb="8" eb="10">
      <t>イリョウ</t>
    </rPh>
    <rPh sb="10" eb="14">
      <t>コウイキレンゴウ</t>
    </rPh>
    <rPh sb="15" eb="17">
      <t>ジギョウ</t>
    </rPh>
    <rPh sb="17" eb="19">
      <t>カイケイ</t>
    </rPh>
    <rPh sb="19" eb="20">
      <t>ブン</t>
    </rPh>
    <phoneticPr fontId="2"/>
  </si>
  <si>
    <t>白鷹町アルカディア財団</t>
    <rPh sb="0" eb="3">
      <t>シラタカマチ</t>
    </rPh>
    <rPh sb="9" eb="11">
      <t>ザイダン</t>
    </rPh>
    <phoneticPr fontId="2"/>
  </si>
  <si>
    <t>ケイエスしらたか</t>
  </si>
  <si>
    <t>山形鉄道</t>
    <rPh sb="0" eb="4">
      <t>ヤマガタテツドウ</t>
    </rPh>
    <phoneticPr fontId="2"/>
  </si>
  <si>
    <t>公共施設整備基金</t>
    <rPh sb="0" eb="2">
      <t>コウキョウ</t>
    </rPh>
    <rPh sb="2" eb="4">
      <t>シセツ</t>
    </rPh>
    <rPh sb="4" eb="6">
      <t>セイビ</t>
    </rPh>
    <rPh sb="6" eb="8">
      <t>キキン</t>
    </rPh>
    <phoneticPr fontId="5"/>
  </si>
  <si>
    <t>福祉振興基金</t>
    <rPh sb="0" eb="2">
      <t>フクシ</t>
    </rPh>
    <rPh sb="2" eb="4">
      <t>シンコウ</t>
    </rPh>
    <rPh sb="4" eb="6">
      <t>キキン</t>
    </rPh>
    <phoneticPr fontId="5"/>
  </si>
  <si>
    <t>スポーツセンター整備基金</t>
    <rPh sb="8" eb="10">
      <t>セイビ</t>
    </rPh>
    <rPh sb="10" eb="12">
      <t>キキン</t>
    </rPh>
    <phoneticPr fontId="5"/>
  </si>
  <si>
    <t>スポーツ振興基金</t>
    <rPh sb="4" eb="6">
      <t>シンコウ</t>
    </rPh>
    <rPh sb="6" eb="8">
      <t>キキン</t>
    </rPh>
    <phoneticPr fontId="5"/>
  </si>
  <si>
    <t>地域経済変動対策基金</t>
    <rPh sb="0" eb="4">
      <t>チイキケイザイ</t>
    </rPh>
    <rPh sb="4" eb="8">
      <t>ヘンドウタイサク</t>
    </rPh>
    <rPh sb="8" eb="10">
      <t>キキン</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</si>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</sst>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8" fillId="0" borderId="31" xfId="8" applyFont="1" applyBorder="1">
      <alignment vertical="center"/>
    </xf>
    <xf numFmtId="0" fontId="28" fillId="0" borderId="42" xfId="8" applyFont="1" applyBorder="1">
      <alignmen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11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7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wrapText="1"/>
      <protection locked="0"/>
    </xf>
    <xf numFmtId="0" fontId="14" fillId="0" borderId="3"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94796</c:v>
                </c:pt>
                <c:pt idx="2">
                  <c:v>85942</c:v>
                </c:pt>
                <c:pt idx="3">
                  <c:v>95007</c:v>
                </c:pt>
                <c:pt idx="4">
                  <c:v>98176</c:v>
                </c:pt>
              </c:numCache>
            </c:numRef>
          </c:val>
          <c:smooth val="0"/>
          <c:extLst>
            <c:ext xmlns:c16="http://schemas.microsoft.com/office/drawing/2014/chart" uri="{C3380CC4-5D6E-409C-BE32-E72D297353CC}">
              <c16:uniqueId val="{00000000-5E73-4F55-A616-24B2FF6B2B9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202179</c:v>
                </c:pt>
                <c:pt idx="1">
                  <c:v>57097</c:v>
                </c:pt>
                <c:pt idx="2">
                  <c:v>56737</c:v>
                </c:pt>
                <c:pt idx="3">
                  <c:v>84817</c:v>
                </c:pt>
                <c:pt idx="4">
                  <c:v>68908</c:v>
                </c:pt>
              </c:numCache>
            </c:numRef>
          </c:val>
          <c:smooth val="0"/>
          <c:extLst>
            <c:ext xmlns:c16="http://schemas.microsoft.com/office/drawing/2014/chart" uri="{C3380CC4-5D6E-409C-BE32-E72D297353CC}">
              <c16:uniqueId val="{00000001-5E73-4F55-A616-24B2FF6B2B9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14.65</c:v>
                </c:pt>
                <c:pt idx="1">
                  <c:v>13.26</c:v>
                </c:pt>
                <c:pt idx="2">
                  <c:v>17.059999999999999</c:v>
                </c:pt>
                <c:pt idx="3">
                  <c:v>15.57</c:v>
                </c:pt>
                <c:pt idx="4">
                  <c:v>13.03</c:v>
                </c:pt>
              </c:numCache>
            </c:numRef>
          </c:val>
          <c:extLst>
            <c:ext xmlns:c16="http://schemas.microsoft.com/office/drawing/2014/chart" uri="{C3380CC4-5D6E-409C-BE32-E72D297353CC}">
              <c16:uniqueId val="{00000000-8BA4-4231-B450-3E8D4DA7C32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20.16</c:v>
                </c:pt>
                <c:pt idx="1">
                  <c:v>19.29</c:v>
                </c:pt>
                <c:pt idx="2">
                  <c:v>19.21</c:v>
                </c:pt>
                <c:pt idx="3">
                  <c:v>20.25</c:v>
                </c:pt>
                <c:pt idx="4">
                  <c:v>19.89</c:v>
                </c:pt>
              </c:numCache>
            </c:numRef>
          </c:val>
          <c:extLst>
            <c:ext xmlns:c16="http://schemas.microsoft.com/office/drawing/2014/chart" uri="{C3380CC4-5D6E-409C-BE32-E72D297353CC}">
              <c16:uniqueId val="{00000001-8BA4-4231-B450-3E8D4DA7C32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0.93</c:v>
                </c:pt>
                <c:pt idx="1">
                  <c:v>-0.74</c:v>
                </c:pt>
                <c:pt idx="2">
                  <c:v>5.49</c:v>
                </c:pt>
                <c:pt idx="3">
                  <c:v>-0.93</c:v>
                </c:pt>
                <c:pt idx="4">
                  <c:v>-2.25</c:v>
                </c:pt>
              </c:numCache>
            </c:numRef>
          </c:val>
          <c:smooth val="0"/>
          <c:extLst>
            <c:ext xmlns:c16="http://schemas.microsoft.com/office/drawing/2014/chart" uri="{C3380CC4-5D6E-409C-BE32-E72D297353CC}">
              <c16:uniqueId val="{00000002-8BA4-4231-B450-3E8D4DA7C32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466-4CB7-BD40-0CD5D6CE846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466-4CB7-BD40-0CD5D6CE8468}"/>
            </c:ext>
          </c:extLst>
        </c:ser>
        <c:ser>
          <c:idx val="2"/>
          <c:order val="2"/>
          <c:tx>
            <c:strRef>
              <c:f>データシート!$A$29</c:f>
              <c:strCache>
                <c:ptCount val="1"/>
                <c:pt idx="0">
                  <c:v>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1.46</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466-4CB7-BD40-0CD5D6CE846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0.04</c:v>
                </c:pt>
                <c:pt idx="2">
                  <c:v>#N/A</c:v>
                </c:pt>
                <c:pt idx="3">
                  <c:v>0.04</c:v>
                </c:pt>
                <c:pt idx="4">
                  <c:v>#N/A</c:v>
                </c:pt>
                <c:pt idx="5">
                  <c:v>0.05</c:v>
                </c:pt>
                <c:pt idx="6">
                  <c:v>#N/A</c:v>
                </c:pt>
                <c:pt idx="7">
                  <c:v>0.05</c:v>
                </c:pt>
                <c:pt idx="8">
                  <c:v>#N/A</c:v>
                </c:pt>
                <c:pt idx="9">
                  <c:v>0.05</c:v>
                </c:pt>
              </c:numCache>
            </c:numRef>
          </c:val>
          <c:extLst>
            <c:ext xmlns:c16="http://schemas.microsoft.com/office/drawing/2014/chart" uri="{C3380CC4-5D6E-409C-BE32-E72D297353CC}">
              <c16:uniqueId val="{00000003-0466-4CB7-BD40-0CD5D6CE8468}"/>
            </c:ext>
          </c:extLst>
        </c:ser>
        <c:ser>
          <c:idx val="4"/>
          <c:order val="4"/>
          <c:tx>
            <c:strRef>
              <c:f>データシート!$A$31</c:f>
              <c:strCache>
                <c:ptCount val="1"/>
                <c:pt idx="0">
                  <c:v>農業集落排水特別会計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0.09</c:v>
                </c:pt>
                <c:pt idx="2">
                  <c:v>#N/A</c:v>
                </c:pt>
                <c:pt idx="3">
                  <c:v>0.1</c:v>
                </c:pt>
                <c:pt idx="4">
                  <c:v>#N/A</c:v>
                </c:pt>
                <c:pt idx="5">
                  <c:v>0.12</c:v>
                </c:pt>
                <c:pt idx="6">
                  <c:v>#N/A</c:v>
                </c:pt>
                <c:pt idx="7">
                  <c:v>0.13</c:v>
                </c:pt>
                <c:pt idx="8">
                  <c:v>#N/A</c:v>
                </c:pt>
                <c:pt idx="9">
                  <c:v>0.26</c:v>
                </c:pt>
              </c:numCache>
            </c:numRef>
          </c:val>
          <c:extLst>
            <c:ext xmlns:c16="http://schemas.microsoft.com/office/drawing/2014/chart" uri="{C3380CC4-5D6E-409C-BE32-E72D297353CC}">
              <c16:uniqueId val="{00000004-0466-4CB7-BD40-0CD5D6CE8468}"/>
            </c:ext>
          </c:extLst>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0.35</c:v>
                </c:pt>
                <c:pt idx="2">
                  <c:v>#N/A</c:v>
                </c:pt>
                <c:pt idx="3">
                  <c:v>0.3</c:v>
                </c:pt>
                <c:pt idx="4">
                  <c:v>#N/A</c:v>
                </c:pt>
                <c:pt idx="5">
                  <c:v>0.27</c:v>
                </c:pt>
                <c:pt idx="6">
                  <c:v>#N/A</c:v>
                </c:pt>
                <c:pt idx="7">
                  <c:v>0.35</c:v>
                </c:pt>
                <c:pt idx="8">
                  <c:v>#N/A</c:v>
                </c:pt>
                <c:pt idx="9">
                  <c:v>0.56000000000000005</c:v>
                </c:pt>
              </c:numCache>
            </c:numRef>
          </c:val>
          <c:extLst>
            <c:ext xmlns:c16="http://schemas.microsoft.com/office/drawing/2014/chart" uri="{C3380CC4-5D6E-409C-BE32-E72D297353CC}">
              <c16:uniqueId val="{00000005-0466-4CB7-BD40-0CD5D6CE846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0.91</c:v>
                </c:pt>
                <c:pt idx="2">
                  <c:v>#N/A</c:v>
                </c:pt>
                <c:pt idx="3">
                  <c:v>0.92</c:v>
                </c:pt>
                <c:pt idx="4">
                  <c:v>#N/A</c:v>
                </c:pt>
                <c:pt idx="5">
                  <c:v>1.24</c:v>
                </c:pt>
                <c:pt idx="6">
                  <c:v>#N/A</c:v>
                </c:pt>
                <c:pt idx="7">
                  <c:v>0.44</c:v>
                </c:pt>
                <c:pt idx="8">
                  <c:v>#N/A</c:v>
                </c:pt>
                <c:pt idx="9">
                  <c:v>0.83</c:v>
                </c:pt>
              </c:numCache>
            </c:numRef>
          </c:val>
          <c:extLst>
            <c:ext xmlns:c16="http://schemas.microsoft.com/office/drawing/2014/chart" uri="{C3380CC4-5D6E-409C-BE32-E72D297353CC}">
              <c16:uniqueId val="{00000006-0466-4CB7-BD40-0CD5D6CE846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1.41</c:v>
                </c:pt>
                <c:pt idx="2">
                  <c:v>#N/A</c:v>
                </c:pt>
                <c:pt idx="3">
                  <c:v>1.29</c:v>
                </c:pt>
                <c:pt idx="4">
                  <c:v>#N/A</c:v>
                </c:pt>
                <c:pt idx="5">
                  <c:v>1.47</c:v>
                </c:pt>
                <c:pt idx="6">
                  <c:v>#N/A</c:v>
                </c:pt>
                <c:pt idx="7">
                  <c:v>1.42</c:v>
                </c:pt>
                <c:pt idx="8">
                  <c:v>#N/A</c:v>
                </c:pt>
                <c:pt idx="9">
                  <c:v>1.32</c:v>
                </c:pt>
              </c:numCache>
            </c:numRef>
          </c:val>
          <c:extLst>
            <c:ext xmlns:c16="http://schemas.microsoft.com/office/drawing/2014/chart" uri="{C3380CC4-5D6E-409C-BE32-E72D297353CC}">
              <c16:uniqueId val="{00000007-0466-4CB7-BD40-0CD5D6CE846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10.66</c:v>
                </c:pt>
                <c:pt idx="2">
                  <c:v>#N/A</c:v>
                </c:pt>
                <c:pt idx="3">
                  <c:v>8.93</c:v>
                </c:pt>
                <c:pt idx="4">
                  <c:v>#N/A</c:v>
                </c:pt>
                <c:pt idx="5">
                  <c:v>8.2799999999999994</c:v>
                </c:pt>
                <c:pt idx="6">
                  <c:v>#N/A</c:v>
                </c:pt>
                <c:pt idx="7">
                  <c:v>8.92</c:v>
                </c:pt>
                <c:pt idx="8">
                  <c:v>#N/A</c:v>
                </c:pt>
                <c:pt idx="9">
                  <c:v>9.8800000000000008</c:v>
                </c:pt>
              </c:numCache>
            </c:numRef>
          </c:val>
          <c:extLst>
            <c:ext xmlns:c16="http://schemas.microsoft.com/office/drawing/2014/chart" uri="{C3380CC4-5D6E-409C-BE32-E72D297353CC}">
              <c16:uniqueId val="{00000008-0466-4CB7-BD40-0CD5D6CE846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14.64</c:v>
                </c:pt>
                <c:pt idx="2">
                  <c:v>#N/A</c:v>
                </c:pt>
                <c:pt idx="3">
                  <c:v>13.25</c:v>
                </c:pt>
                <c:pt idx="4">
                  <c:v>#N/A</c:v>
                </c:pt>
                <c:pt idx="5">
                  <c:v>17.059999999999999</c:v>
                </c:pt>
                <c:pt idx="6">
                  <c:v>#N/A</c:v>
                </c:pt>
                <c:pt idx="7">
                  <c:v>15.57</c:v>
                </c:pt>
                <c:pt idx="8">
                  <c:v>#N/A</c:v>
                </c:pt>
                <c:pt idx="9">
                  <c:v>13.03</c:v>
                </c:pt>
              </c:numCache>
            </c:numRef>
          </c:val>
          <c:extLst>
            <c:ext xmlns:c16="http://schemas.microsoft.com/office/drawing/2014/chart" uri="{C3380CC4-5D6E-409C-BE32-E72D297353CC}">
              <c16:uniqueId val="{00000009-0466-4CB7-BD40-0CD5D6CE846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966</c:v>
                </c:pt>
                <c:pt idx="5">
                  <c:v>1002</c:v>
                </c:pt>
                <c:pt idx="8">
                  <c:v>1018</c:v>
                </c:pt>
                <c:pt idx="11">
                  <c:v>1097</c:v>
                </c:pt>
                <c:pt idx="14">
                  <c:v>1166</c:v>
                </c:pt>
              </c:numCache>
            </c:numRef>
          </c:val>
          <c:extLst>
            <c:ext xmlns:c16="http://schemas.microsoft.com/office/drawing/2014/chart" uri="{C3380CC4-5D6E-409C-BE32-E72D297353CC}">
              <c16:uniqueId val="{00000000-9266-4360-801E-3C29447C37C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266-4360-801E-3C29447C37C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266-4360-801E-3C29447C37C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36</c:v>
                </c:pt>
                <c:pt idx="3">
                  <c:v>37</c:v>
                </c:pt>
                <c:pt idx="6">
                  <c:v>43</c:v>
                </c:pt>
                <c:pt idx="9">
                  <c:v>48</c:v>
                </c:pt>
                <c:pt idx="12">
                  <c:v>51</c:v>
                </c:pt>
              </c:numCache>
            </c:numRef>
          </c:val>
          <c:extLst>
            <c:ext xmlns:c16="http://schemas.microsoft.com/office/drawing/2014/chart" uri="{C3380CC4-5D6E-409C-BE32-E72D297353CC}">
              <c16:uniqueId val="{00000003-9266-4360-801E-3C29447C37C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305</c:v>
                </c:pt>
                <c:pt idx="3">
                  <c:v>359</c:v>
                </c:pt>
                <c:pt idx="6">
                  <c:v>357</c:v>
                </c:pt>
                <c:pt idx="9">
                  <c:v>344</c:v>
                </c:pt>
                <c:pt idx="12">
                  <c:v>310</c:v>
                </c:pt>
              </c:numCache>
            </c:numRef>
          </c:val>
          <c:extLst>
            <c:ext xmlns:c16="http://schemas.microsoft.com/office/drawing/2014/chart" uri="{C3380CC4-5D6E-409C-BE32-E72D297353CC}">
              <c16:uniqueId val="{00000004-9266-4360-801E-3C29447C37C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266-4360-801E-3C29447C37C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266-4360-801E-3C29447C37C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925</c:v>
                </c:pt>
                <c:pt idx="3">
                  <c:v>996</c:v>
                </c:pt>
                <c:pt idx="6">
                  <c:v>1062</c:v>
                </c:pt>
                <c:pt idx="9">
                  <c:v>1202</c:v>
                </c:pt>
                <c:pt idx="12">
                  <c:v>1346</c:v>
                </c:pt>
              </c:numCache>
            </c:numRef>
          </c:val>
          <c:extLst>
            <c:ext xmlns:c16="http://schemas.microsoft.com/office/drawing/2014/chart" uri="{C3380CC4-5D6E-409C-BE32-E72D297353CC}">
              <c16:uniqueId val="{00000007-9266-4360-801E-3C29447C37C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300</c:v>
                </c:pt>
                <c:pt idx="2">
                  <c:v>#N/A</c:v>
                </c:pt>
                <c:pt idx="3">
                  <c:v>#N/A</c:v>
                </c:pt>
                <c:pt idx="4">
                  <c:v>390</c:v>
                </c:pt>
                <c:pt idx="5">
                  <c:v>#N/A</c:v>
                </c:pt>
                <c:pt idx="6">
                  <c:v>#N/A</c:v>
                </c:pt>
                <c:pt idx="7">
                  <c:v>444</c:v>
                </c:pt>
                <c:pt idx="8">
                  <c:v>#N/A</c:v>
                </c:pt>
                <c:pt idx="9">
                  <c:v>#N/A</c:v>
                </c:pt>
                <c:pt idx="10">
                  <c:v>497</c:v>
                </c:pt>
                <c:pt idx="11">
                  <c:v>#N/A</c:v>
                </c:pt>
                <c:pt idx="12">
                  <c:v>#N/A</c:v>
                </c:pt>
                <c:pt idx="13">
                  <c:v>541</c:v>
                </c:pt>
                <c:pt idx="14">
                  <c:v>#N/A</c:v>
                </c:pt>
              </c:numCache>
            </c:numRef>
          </c:val>
          <c:smooth val="0"/>
          <c:extLst>
            <c:ext xmlns:c16="http://schemas.microsoft.com/office/drawing/2014/chart" uri="{C3380CC4-5D6E-409C-BE32-E72D297353CC}">
              <c16:uniqueId val="{00000008-9266-4360-801E-3C29447C37C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10246</c:v>
                </c:pt>
                <c:pt idx="5">
                  <c:v>9977</c:v>
                </c:pt>
                <c:pt idx="8">
                  <c:v>10008</c:v>
                </c:pt>
                <c:pt idx="11">
                  <c:v>9590</c:v>
                </c:pt>
                <c:pt idx="14">
                  <c:v>9030</c:v>
                </c:pt>
              </c:numCache>
            </c:numRef>
          </c:val>
          <c:extLst>
            <c:ext xmlns:c16="http://schemas.microsoft.com/office/drawing/2014/chart" uri="{C3380CC4-5D6E-409C-BE32-E72D297353CC}">
              <c16:uniqueId val="{00000000-A286-4D2A-AC58-8C839C02366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423</c:v>
                </c:pt>
                <c:pt idx="5">
                  <c:v>396</c:v>
                </c:pt>
                <c:pt idx="8">
                  <c:v>399</c:v>
                </c:pt>
                <c:pt idx="11">
                  <c:v>369</c:v>
                </c:pt>
                <c:pt idx="14">
                  <c:v>384</c:v>
                </c:pt>
              </c:numCache>
            </c:numRef>
          </c:val>
          <c:extLst>
            <c:ext xmlns:c16="http://schemas.microsoft.com/office/drawing/2014/chart" uri="{C3380CC4-5D6E-409C-BE32-E72D297353CC}">
              <c16:uniqueId val="{00000001-A286-4D2A-AC58-8C839C02366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2988</c:v>
                </c:pt>
                <c:pt idx="5">
                  <c:v>3151</c:v>
                </c:pt>
                <c:pt idx="8">
                  <c:v>3432</c:v>
                </c:pt>
                <c:pt idx="11">
                  <c:v>3893</c:v>
                </c:pt>
                <c:pt idx="14">
                  <c:v>4220</c:v>
                </c:pt>
              </c:numCache>
            </c:numRef>
          </c:val>
          <c:extLst>
            <c:ext xmlns:c16="http://schemas.microsoft.com/office/drawing/2014/chart" uri="{C3380CC4-5D6E-409C-BE32-E72D297353CC}">
              <c16:uniqueId val="{00000002-A286-4D2A-AC58-8C839C02366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286-4D2A-AC58-8C839C02366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286-4D2A-AC58-8C839C02366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286-4D2A-AC58-8C839C02366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986</c:v>
                </c:pt>
                <c:pt idx="3">
                  <c:v>970</c:v>
                </c:pt>
                <c:pt idx="6">
                  <c:v>960</c:v>
                </c:pt>
                <c:pt idx="9">
                  <c:v>941</c:v>
                </c:pt>
                <c:pt idx="12">
                  <c:v>942</c:v>
                </c:pt>
              </c:numCache>
            </c:numRef>
          </c:val>
          <c:extLst>
            <c:ext xmlns:c16="http://schemas.microsoft.com/office/drawing/2014/chart" uri="{C3380CC4-5D6E-409C-BE32-E72D297353CC}">
              <c16:uniqueId val="{00000006-A286-4D2A-AC58-8C839C02366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366</c:v>
                </c:pt>
                <c:pt idx="3">
                  <c:v>433</c:v>
                </c:pt>
                <c:pt idx="6">
                  <c:v>350</c:v>
                </c:pt>
                <c:pt idx="9">
                  <c:v>294</c:v>
                </c:pt>
                <c:pt idx="12">
                  <c:v>230</c:v>
                </c:pt>
              </c:numCache>
            </c:numRef>
          </c:val>
          <c:extLst>
            <c:ext xmlns:c16="http://schemas.microsoft.com/office/drawing/2014/chart" uri="{C3380CC4-5D6E-409C-BE32-E72D297353CC}">
              <c16:uniqueId val="{00000007-A286-4D2A-AC58-8C839C02366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2697</c:v>
                </c:pt>
                <c:pt idx="3">
                  <c:v>2530</c:v>
                </c:pt>
                <c:pt idx="6">
                  <c:v>2270</c:v>
                </c:pt>
                <c:pt idx="9">
                  <c:v>2185</c:v>
                </c:pt>
                <c:pt idx="12">
                  <c:v>2019</c:v>
                </c:pt>
              </c:numCache>
            </c:numRef>
          </c:val>
          <c:extLst>
            <c:ext xmlns:c16="http://schemas.microsoft.com/office/drawing/2014/chart" uri="{C3380CC4-5D6E-409C-BE32-E72D297353CC}">
              <c16:uniqueId val="{00000008-A286-4D2A-AC58-8C839C02366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286-4D2A-AC58-8C839C02366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12078</c:v>
                </c:pt>
                <c:pt idx="3">
                  <c:v>11895</c:v>
                </c:pt>
                <c:pt idx="6">
                  <c:v>11917</c:v>
                </c:pt>
                <c:pt idx="9">
                  <c:v>11745</c:v>
                </c:pt>
                <c:pt idx="12">
                  <c:v>11061</c:v>
                </c:pt>
              </c:numCache>
            </c:numRef>
          </c:val>
          <c:extLst>
            <c:ext xmlns:c16="http://schemas.microsoft.com/office/drawing/2014/chart" uri="{C3380CC4-5D6E-409C-BE32-E72D297353CC}">
              <c16:uniqueId val="{0000000A-A286-4D2A-AC58-8C839C02366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2471</c:v>
                </c:pt>
                <c:pt idx="2">
                  <c:v>#N/A</c:v>
                </c:pt>
                <c:pt idx="3">
                  <c:v>#N/A</c:v>
                </c:pt>
                <c:pt idx="4">
                  <c:v>2304</c:v>
                </c:pt>
                <c:pt idx="5">
                  <c:v>#N/A</c:v>
                </c:pt>
                <c:pt idx="6">
                  <c:v>#N/A</c:v>
                </c:pt>
                <c:pt idx="7">
                  <c:v>1658</c:v>
                </c:pt>
                <c:pt idx="8">
                  <c:v>#N/A</c:v>
                </c:pt>
                <c:pt idx="9">
                  <c:v>#N/A</c:v>
                </c:pt>
                <c:pt idx="10">
                  <c:v>1315</c:v>
                </c:pt>
                <c:pt idx="11">
                  <c:v>#N/A</c:v>
                </c:pt>
                <c:pt idx="12">
                  <c:v>#N/A</c:v>
                </c:pt>
                <c:pt idx="13">
                  <c:v>618</c:v>
                </c:pt>
                <c:pt idx="14">
                  <c:v>#N/A</c:v>
                </c:pt>
              </c:numCache>
            </c:numRef>
          </c:val>
          <c:smooth val="0"/>
          <c:extLst>
            <c:ext xmlns:c16="http://schemas.microsoft.com/office/drawing/2014/chart" uri="{C3380CC4-5D6E-409C-BE32-E72D297353CC}">
              <c16:uniqueId val="{0000000B-A286-4D2A-AC58-8C839C02366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1006</c:v>
                </c:pt>
                <c:pt idx="1">
                  <c:v>1047</c:v>
                </c:pt>
                <c:pt idx="2">
                  <c:v>1047</c:v>
                </c:pt>
              </c:numCache>
            </c:numRef>
          </c:val>
          <c:extLst>
            <c:ext xmlns:c16="http://schemas.microsoft.com/office/drawing/2014/chart" uri="{C3380CC4-5D6E-409C-BE32-E72D297353CC}">
              <c16:uniqueId val="{00000000-ADB0-4132-B2B1-EA195C4B2EB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708</c:v>
                </c:pt>
                <c:pt idx="1">
                  <c:v>908</c:v>
                </c:pt>
                <c:pt idx="2">
                  <c:v>1009</c:v>
                </c:pt>
              </c:numCache>
            </c:numRef>
          </c:val>
          <c:extLst>
            <c:ext xmlns:c16="http://schemas.microsoft.com/office/drawing/2014/chart" uri="{C3380CC4-5D6E-409C-BE32-E72D297353CC}">
              <c16:uniqueId val="{00000001-ADB0-4132-B2B1-EA195C4B2EB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1174</c:v>
                </c:pt>
                <c:pt idx="1">
                  <c:v>1331</c:v>
                </c:pt>
                <c:pt idx="2">
                  <c:v>1406</c:v>
                </c:pt>
              </c:numCache>
            </c:numRef>
          </c:val>
          <c:extLst>
            <c:ext xmlns:c16="http://schemas.microsoft.com/office/drawing/2014/chart" uri="{C3380CC4-5D6E-409C-BE32-E72D297353CC}">
              <c16:uniqueId val="{00000002-ADB0-4132-B2B1-EA195C4B2EB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山形県白鷹町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12,507
12,350
157.71
10,240,853
9,553,853
685,960
5,264,462
11,060,786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直近の傾向として税収が類似団体平均よりも低く、基準財政収入額が類似団体平均よりも下回っており、一方で基準財政需要額が類似団体を上回っている。そのため同様の傾向から財政力指数は類似団体平均値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減少や高齢化の影響により、財政基盤が弱い状況にあることから引き続き町税確保のため収納率向上へ向けた取組を行うとともに、人口減少対策に係る施策を実施することにより活力ある地域社会の構築と持続可能な財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37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64558</xdr:rowOff>
    </xdr:from>
    <xdr:to>
      <xdr:col>23</xdr:col>
      <xdr:colOff>133350</xdr:colOff>
      <xdr:row>44</xdr:row>
      <xdr:rowOff>74613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608358"/>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64558</xdr:rowOff>
    </xdr:from>
    <xdr:to>
      <xdr:col>19</xdr:col>
      <xdr:colOff>133350</xdr:colOff>
      <xdr:row>44</xdr:row>
      <xdr:rowOff>64558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24342</xdr:rowOff>
    </xdr:from>
    <xdr:to>
      <xdr:col>19</xdr:col>
      <xdr:colOff>184150</xdr:colOff>
      <xdr:row>43</xdr:row>
      <xdr:rowOff>125942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136119</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16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54504</xdr:rowOff>
    </xdr:from>
    <xdr:to>
      <xdr:col>15</xdr:col>
      <xdr:colOff>82550</xdr:colOff>
      <xdr:row>44</xdr:row>
      <xdr:rowOff>64558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59830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126065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54504</xdr:rowOff>
    </xdr:from>
    <xdr:to>
      <xdr:col>11</xdr:col>
      <xdr:colOff>31750</xdr:colOff>
      <xdr:row>44</xdr:row>
      <xdr:rowOff>54504</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5983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126065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23813</xdr:rowOff>
    </xdr:from>
    <xdr:to>
      <xdr:col>23</xdr:col>
      <xdr:colOff>184150</xdr:colOff>
      <xdr:row>44</xdr:row>
      <xdr:rowOff>125413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56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91140</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46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13758</xdr:rowOff>
    </xdr:from>
    <xdr:to>
      <xdr:col>19</xdr:col>
      <xdr:colOff>184150</xdr:colOff>
      <xdr:row>44</xdr:row>
      <xdr:rowOff>115358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100135</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64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13758</xdr:rowOff>
    </xdr:from>
    <xdr:to>
      <xdr:col>15</xdr:col>
      <xdr:colOff>133350</xdr:colOff>
      <xdr:row>44</xdr:row>
      <xdr:rowOff>115358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100135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3704</xdr:rowOff>
    </xdr:from>
    <xdr:to>
      <xdr:col>11</xdr:col>
      <xdr:colOff>82550</xdr:colOff>
      <xdr:row>44</xdr:row>
      <xdr:rowOff>105304</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5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90081</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6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3704</xdr:rowOff>
    </xdr:from>
    <xdr:to>
      <xdr:col>7</xdr:col>
      <xdr:colOff>31750</xdr:colOff>
      <xdr:row>44</xdr:row>
      <xdr:rowOff>105304</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5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90081</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6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要因としては、普通交付税や地方消費税交付金等の歳入経常一般財源の伸び以上に公債費等の歳出経常一般財源の伸びが大きかったことによるものである。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普通交付税をはじめとした依存財源の増減に大きく左右される財政構造であることに加え、今後も公債費の増嵩が見込まれるとから、持続可能な行財政運営に努める。</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65</xdr:row>
      <xdr:rowOff>165523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34363"/>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137600</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165523</xdr:rowOff>
    </xdr:from>
    <xdr:to>
      <xdr:col>24</xdr:col>
      <xdr:colOff>12700</xdr:colOff>
      <xdr:row>65</xdr:row>
      <xdr:rowOff>165523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17780</xdr:rowOff>
    </xdr:from>
    <xdr:to>
      <xdr:col>23</xdr:col>
      <xdr:colOff>133350</xdr:colOff>
      <xdr:row>63</xdr:row>
      <xdr:rowOff>170604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819130"/>
          <a:ext cx="8382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79163</xdr:rowOff>
    </xdr:from>
    <xdr:to>
      <xdr:col>19</xdr:col>
      <xdr:colOff>133350</xdr:colOff>
      <xdr:row>63</xdr:row>
      <xdr:rowOff>17780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537613"/>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12277</xdr:rowOff>
    </xdr:from>
    <xdr:to>
      <xdr:col>19</xdr:col>
      <xdr:colOff>184150</xdr:colOff>
      <xdr:row>61</xdr:row>
      <xdr:rowOff>113877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124054</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79163</xdr:rowOff>
    </xdr:from>
    <xdr:to>
      <xdr:col>15</xdr:col>
      <xdr:colOff>82550</xdr:colOff>
      <xdr:row>62</xdr:row>
      <xdr:rowOff>100754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537613"/>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121920</xdr:rowOff>
    </xdr:from>
    <xdr:to>
      <xdr:col>15</xdr:col>
      <xdr:colOff>133350</xdr:colOff>
      <xdr:row>60</xdr:row>
      <xdr:rowOff>52070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62247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76623</xdr:rowOff>
    </xdr:from>
    <xdr:to>
      <xdr:col>11</xdr:col>
      <xdr:colOff>31750</xdr:colOff>
      <xdr:row>62</xdr:row>
      <xdr:rowOff>100754</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7065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91881</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89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138430</xdr:rowOff>
    </xdr:from>
    <xdr:to>
      <xdr:col>19</xdr:col>
      <xdr:colOff>184150</xdr:colOff>
      <xdr:row>63</xdr:row>
      <xdr:rowOff>68580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28363</xdr:rowOff>
    </xdr:from>
    <xdr:to>
      <xdr:col>15</xdr:col>
      <xdr:colOff>133350</xdr:colOff>
      <xdr:row>61</xdr:row>
      <xdr:rowOff>129963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114740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49954</xdr:rowOff>
    </xdr:from>
    <xdr:to>
      <xdr:col>11</xdr:col>
      <xdr:colOff>82550</xdr:colOff>
      <xdr:row>62</xdr:row>
      <xdr:rowOff>151554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112200</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[194,310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人件費や物件費が類似団体平均より低いことから、全体として低い水準にある。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維持補修費は除排雪経費の占める割合が大きく、豪雪地帯の特殊要因によるものである。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今後、人件費の増加や物価上昇に伴う物件費・維持補修費の増加が見込まれることから、引き続き効果的な支出に努める。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162846</xdr:rowOff>
    </xdr:from>
    <xdr:to>
      <xdr:col>23</xdr:col>
      <xdr:colOff>133350</xdr:colOff>
      <xdr:row>89</xdr:row>
      <xdr:rowOff>150395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878846"/>
          <a:ext cx="0" cy="1530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122472</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3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150395</xdr:rowOff>
    </xdr:from>
    <xdr:to>
      <xdr:col>24</xdr:col>
      <xdr:colOff>12700</xdr:colOff>
      <xdr:row>89</xdr:row>
      <xdr:rowOff>150395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4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77773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6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162846</xdr:rowOff>
    </xdr:from>
    <xdr:to>
      <xdr:col>24</xdr:col>
      <xdr:colOff>12700</xdr:colOff>
      <xdr:row>80</xdr:row>
      <xdr:rowOff>162846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87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2158</xdr:rowOff>
    </xdr:from>
    <xdr:to>
      <xdr:col>23</xdr:col>
      <xdr:colOff>133350</xdr:colOff>
      <xdr:row>82</xdr:row>
      <xdr:rowOff>9415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4061058"/>
          <a:ext cx="838200" cy="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26694</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40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54617</xdr:rowOff>
    </xdr:from>
    <xdr:to>
      <xdr:col>23</xdr:col>
      <xdr:colOff>184150</xdr:colOff>
      <xdr:row>82</xdr:row>
      <xdr:rowOff>156217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1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2158</xdr:rowOff>
    </xdr:from>
    <xdr:to>
      <xdr:col>19</xdr:col>
      <xdr:colOff>133350</xdr:colOff>
      <xdr:row>82</xdr:row>
      <xdr:rowOff>11162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3225800" y="14061058"/>
          <a:ext cx="889000" cy="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22859</xdr:rowOff>
    </xdr:from>
    <xdr:to>
      <xdr:col>19</xdr:col>
      <xdr:colOff>184150</xdr:colOff>
      <xdr:row>82</xdr:row>
      <xdr:rowOff>124459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109236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4168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121115</xdr:rowOff>
    </xdr:from>
    <xdr:to>
      <xdr:col>15</xdr:col>
      <xdr:colOff>82550</xdr:colOff>
      <xdr:row>82</xdr:row>
      <xdr:rowOff>11162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4008565"/>
          <a:ext cx="889000" cy="6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166635</xdr:rowOff>
    </xdr:from>
    <xdr:to>
      <xdr:col>15</xdr:col>
      <xdr:colOff>133350</xdr:colOff>
      <xdr:row>82</xdr:row>
      <xdr:rowOff>96785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81562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414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32117</xdr:rowOff>
    </xdr:from>
    <xdr:to>
      <xdr:col>11</xdr:col>
      <xdr:colOff>31750</xdr:colOff>
      <xdr:row>81</xdr:row>
      <xdr:rowOff>121115</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3919567"/>
          <a:ext cx="889000" cy="8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129502</xdr:rowOff>
    </xdr:from>
    <xdr:to>
      <xdr:col>11</xdr:col>
      <xdr:colOff>82550</xdr:colOff>
      <xdr:row>82</xdr:row>
      <xdr:rowOff>59652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44429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410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106769</xdr:rowOff>
    </xdr:from>
    <xdr:to>
      <xdr:col>7</xdr:col>
      <xdr:colOff>31750</xdr:colOff>
      <xdr:row>82</xdr:row>
      <xdr:rowOff>36919</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21696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130065</xdr:rowOff>
    </xdr:from>
    <xdr:to>
      <xdr:col>23</xdr:col>
      <xdr:colOff>184150</xdr:colOff>
      <xdr:row>82</xdr:row>
      <xdr:rowOff>60215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01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146592</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86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122808</xdr:rowOff>
    </xdr:from>
    <xdr:to>
      <xdr:col>19</xdr:col>
      <xdr:colOff>184150</xdr:colOff>
      <xdr:row>82</xdr:row>
      <xdr:rowOff>52958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401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63135</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779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131812</xdr:rowOff>
    </xdr:from>
    <xdr:to>
      <xdr:col>15</xdr:col>
      <xdr:colOff>133350</xdr:colOff>
      <xdr:row>82</xdr:row>
      <xdr:rowOff>61962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401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72139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78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70315</xdr:rowOff>
    </xdr:from>
    <xdr:to>
      <xdr:col>11</xdr:col>
      <xdr:colOff>82550</xdr:colOff>
      <xdr:row>82</xdr:row>
      <xdr:rowOff>465</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95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10642</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72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152767</xdr:rowOff>
    </xdr:from>
    <xdr:to>
      <xdr:col>7</xdr:col>
      <xdr:colOff>31750</xdr:colOff>
      <xdr:row>81</xdr:row>
      <xdr:rowOff>82917</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86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93094</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637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町の給料表は６級制となっているため高齢層は指数が低いことや、これまで行革による職員数削減措置としての新規採用の抑制などにより指数が抑えられてきたが、採用抑制により生じた年齢構成のアンバランス解消のための計画的な採用等により、指数は以前より上昇している。引き続き事務事業の見直しによる業務の効率化や民間力の活用に加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DX</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の推進により、総人件費抑制に努める。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8" name="給与水準   （国との比較）グラフ枠">
          <a:extLst>
            <a:ext uri="{FF2B5EF4-FFF2-40B4-BE49-F238E27FC236}">
              <a16:creationId xmlns:a16="http://schemas.microsoft.com/office/drawing/2014/main" id="{00000000-0008-0000-0300-000002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127302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7018000" y="13846629"/>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60" name="給与水準   （国との比較）最小値テキスト">
          <a:extLst>
            <a:ext uri="{FF2B5EF4-FFF2-40B4-BE49-F238E27FC236}">
              <a16:creationId xmlns:a16="http://schemas.microsoft.com/office/drawing/2014/main" id="{00000000-0008-0000-0300-00000401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2" name="給与水準   （国との比較）最大値テキスト">
          <a:extLst>
            <a:ext uri="{FF2B5EF4-FFF2-40B4-BE49-F238E27FC236}">
              <a16:creationId xmlns:a16="http://schemas.microsoft.com/office/drawing/2014/main" id="{00000000-0008-0000-0300-000006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87</xdr:row>
      <xdr:rowOff>79527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6179800" y="1498418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101798</xdr:rowOff>
    </xdr:from>
    <xdr:ext cx="762000" cy="259045"/>
    <xdr:sp macro="" textlink="">
      <xdr:nvSpPr>
        <xdr:cNvPr id="265" name="給与水準   （国との比較）平均値テキスト">
          <a:extLst>
            <a:ext uri="{FF2B5EF4-FFF2-40B4-BE49-F238E27FC236}">
              <a16:creationId xmlns:a16="http://schemas.microsoft.com/office/drawing/2014/main" id="{00000000-0008-0000-0300-000009010000}"/>
            </a:ext>
          </a:extLst>
        </xdr:cNvPr>
        <xdr:cNvSpPr txBox="1"/>
      </xdr:nvSpPr>
      <xdr:spPr>
        <a:xfrm>
          <a:off x="17106900" y="14675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56545</xdr:rowOff>
    </xdr:from>
    <xdr:to>
      <xdr:col>77</xdr:col>
      <xdr:colOff>44450</xdr:colOff>
      <xdr:row>87</xdr:row>
      <xdr:rowOff>68036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5290800" y="1497269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147562</xdr:rowOff>
    </xdr:from>
    <xdr:to>
      <xdr:col>72</xdr:col>
      <xdr:colOff>203200</xdr:colOff>
      <xdr:row>87</xdr:row>
      <xdr:rowOff>56545</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4401800" y="1489226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147562</xdr:rowOff>
    </xdr:from>
    <xdr:to>
      <xdr:col>68</xdr:col>
      <xdr:colOff>152400</xdr:colOff>
      <xdr:row>87</xdr:row>
      <xdr:rowOff>10584</xdr:rowOff>
    </xdr:to>
    <xdr:cxnSp macro="">
      <xdr:nvCxnSpPr>
        <xdr:cNvPr id="273" name="直線コネクタ 272">
          <a:extLst>
            <a:ext uri="{FF2B5EF4-FFF2-40B4-BE49-F238E27FC236}">
              <a16:creationId xmlns:a16="http://schemas.microsoft.com/office/drawing/2014/main" id="{00000000-0008-0000-0300-000011010000}"/>
            </a:ext>
          </a:extLst>
        </xdr:cNvPr>
        <xdr:cNvCxnSpPr/>
      </xdr:nvCxnSpPr>
      <xdr:spPr>
        <a:xfrm flipV="1">
          <a:off x="13512800" y="1489226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151086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28727</xdr:rowOff>
    </xdr:from>
    <xdr:to>
      <xdr:col>81</xdr:col>
      <xdr:colOff>95250</xdr:colOff>
      <xdr:row>87</xdr:row>
      <xdr:rowOff>130327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9672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804</xdr:rowOff>
    </xdr:from>
    <xdr:ext cx="762000" cy="259045"/>
    <xdr:sp macro="" textlink="">
      <xdr:nvSpPr>
        <xdr:cNvPr id="284" name="給与水準   （国との比較）該当値テキスト">
          <a:extLst>
            <a:ext uri="{FF2B5EF4-FFF2-40B4-BE49-F238E27FC236}">
              <a16:creationId xmlns:a16="http://schemas.microsoft.com/office/drawing/2014/main" id="{00000000-0008-0000-0300-00001C010000}"/>
            </a:ext>
          </a:extLst>
        </xdr:cNvPr>
        <xdr:cNvSpPr txBox="1"/>
      </xdr:nvSpPr>
      <xdr:spPr>
        <a:xfrm>
          <a:off x="17106900" y="1491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5745</xdr:rowOff>
    </xdr:from>
    <xdr:to>
      <xdr:col>73</xdr:col>
      <xdr:colOff>44450</xdr:colOff>
      <xdr:row>87</xdr:row>
      <xdr:rowOff>107345</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5240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92122</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909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96762</xdr:rowOff>
    </xdr:from>
    <xdr:to>
      <xdr:col>68</xdr:col>
      <xdr:colOff>203200</xdr:colOff>
      <xdr:row>87</xdr:row>
      <xdr:rowOff>26912</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4351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11689</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020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これまで現業部門の退職不補充、保育所の民間委託をはじめとした行財政改革の取組などにより、現在は適正な水準にある。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５年度からの定年引上げにより、今後は２年に一度定年退職者が０となるが、組織の新陳代謝の観点から、採用は継続的に行っていく。また、デジタル技術の活用をはじめとした行政改革の推進を前提として、定年延長職員を含め限られた職員で効率的な行政執行を行うことができる組織・職員体制の構築を図っていく。</a:t>
          </a:r>
        </a:p>
      </xdr:txBody>
    </xdr:sp>
    <xdr:clientData/>
  </xdr:twoCellAnchor>
  <xdr:oneCellAnchor>
    <xdr:from>
      <xdr:col>61</xdr:col>
      <xdr:colOff>6350</xdr:colOff>
      <xdr:row>54</xdr:row>
      <xdr:rowOff>139700</xdr:rowOff>
    </xdr:from>
    <xdr:ext cx="349839" cy="225703"/>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3" name="定員管理の状況グラフ枠">
          <a:extLst>
            <a:ext uri="{FF2B5EF4-FFF2-40B4-BE49-F238E27FC236}">
              <a16:creationId xmlns:a16="http://schemas.microsoft.com/office/drawing/2014/main" id="{00000000-0008-0000-0300-00004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91380</xdr:rowOff>
    </xdr:from>
    <xdr:to>
      <xdr:col>81</xdr:col>
      <xdr:colOff>44450</xdr:colOff>
      <xdr:row>66</xdr:row>
      <xdr:rowOff>158387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7018000" y="10035480"/>
          <a:ext cx="0" cy="1438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130464</xdr:rowOff>
    </xdr:from>
    <xdr:ext cx="762000" cy="259045"/>
    <xdr:sp macro="" textlink="">
      <xdr:nvSpPr>
        <xdr:cNvPr id="325" name="定員管理の状況最小値テキスト">
          <a:extLst>
            <a:ext uri="{FF2B5EF4-FFF2-40B4-BE49-F238E27FC236}">
              <a16:creationId xmlns:a16="http://schemas.microsoft.com/office/drawing/2014/main" id="{00000000-0008-0000-0300-000045010000}"/>
            </a:ext>
          </a:extLst>
        </xdr:cNvPr>
        <xdr:cNvSpPr txBox="1"/>
      </xdr:nvSpPr>
      <xdr:spPr>
        <a:xfrm>
          <a:off x="17106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158387</xdr:rowOff>
    </xdr:from>
    <xdr:to>
      <xdr:col>81</xdr:col>
      <xdr:colOff>133350</xdr:colOff>
      <xdr:row>66</xdr:row>
      <xdr:rowOff>158387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929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6307</xdr:rowOff>
    </xdr:from>
    <xdr:ext cx="762000" cy="259045"/>
    <xdr:sp macro="" textlink="">
      <xdr:nvSpPr>
        <xdr:cNvPr id="327" name="定員管理の状況最大値テキスト">
          <a:extLst>
            <a:ext uri="{FF2B5EF4-FFF2-40B4-BE49-F238E27FC236}">
              <a16:creationId xmlns:a16="http://schemas.microsoft.com/office/drawing/2014/main" id="{00000000-0008-0000-0300-000047010000}"/>
            </a:ext>
          </a:extLst>
        </xdr:cNvPr>
        <xdr:cNvSpPr txBox="1"/>
      </xdr:nvSpPr>
      <xdr:spPr>
        <a:xfrm>
          <a:off x="17106900" y="977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91380</xdr:rowOff>
    </xdr:from>
    <xdr:to>
      <xdr:col>81</xdr:col>
      <xdr:colOff>133350</xdr:colOff>
      <xdr:row>58</xdr:row>
      <xdr:rowOff>91380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003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155484</xdr:rowOff>
    </xdr:from>
    <xdr:to>
      <xdr:col>81</xdr:col>
      <xdr:colOff>44450</xdr:colOff>
      <xdr:row>60</xdr:row>
      <xdr:rowOff>21953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6179800" y="10271034"/>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121332</xdr:rowOff>
    </xdr:from>
    <xdr:ext cx="762000" cy="259045"/>
    <xdr:sp macro="" textlink="">
      <xdr:nvSpPr>
        <xdr:cNvPr id="330" name="定員管理の状況平均値テキスト">
          <a:extLst>
            <a:ext uri="{FF2B5EF4-FFF2-40B4-BE49-F238E27FC236}">
              <a16:creationId xmlns:a16="http://schemas.microsoft.com/office/drawing/2014/main" id="{00000000-0008-0000-0300-00004A010000}"/>
            </a:ext>
          </a:extLst>
        </xdr:cNvPr>
        <xdr:cNvSpPr txBox="1"/>
      </xdr:nvSpPr>
      <xdr:spPr>
        <a:xfrm>
          <a:off x="17106900" y="10408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149255</xdr:rowOff>
    </xdr:from>
    <xdr:to>
      <xdr:col>81</xdr:col>
      <xdr:colOff>95250</xdr:colOff>
      <xdr:row>61</xdr:row>
      <xdr:rowOff>79405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69672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135951</xdr:rowOff>
    </xdr:from>
    <xdr:to>
      <xdr:col>77</xdr:col>
      <xdr:colOff>44450</xdr:colOff>
      <xdr:row>59</xdr:row>
      <xdr:rowOff>155484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5290800" y="10251501"/>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119380</xdr:rowOff>
    </xdr:from>
    <xdr:to>
      <xdr:col>77</xdr:col>
      <xdr:colOff>95250</xdr:colOff>
      <xdr:row>61</xdr:row>
      <xdr:rowOff>49530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34307</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116417</xdr:rowOff>
    </xdr:from>
    <xdr:to>
      <xdr:col>72</xdr:col>
      <xdr:colOff>203200</xdr:colOff>
      <xdr:row>59</xdr:row>
      <xdr:rowOff>135951</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4401800" y="10231967"/>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106741</xdr:rowOff>
    </xdr:from>
    <xdr:to>
      <xdr:col>73</xdr:col>
      <xdr:colOff>44450</xdr:colOff>
      <xdr:row>61</xdr:row>
      <xdr:rowOff>36891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5240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21668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48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86541</xdr:rowOff>
    </xdr:from>
    <xdr:to>
      <xdr:col>68</xdr:col>
      <xdr:colOff>152400</xdr:colOff>
      <xdr:row>59</xdr:row>
      <xdr:rowOff>116417</xdr:rowOff>
    </xdr:to>
    <xdr:cxnSp macro="">
      <xdr:nvCxnSpPr>
        <xdr:cNvPr id="338" name="直線コネクタ 337">
          <a:extLst>
            <a:ext uri="{FF2B5EF4-FFF2-40B4-BE49-F238E27FC236}">
              <a16:creationId xmlns:a16="http://schemas.microsoft.com/office/drawing/2014/main" id="{00000000-0008-0000-0300-000052010000}"/>
            </a:ext>
          </a:extLst>
        </xdr:cNvPr>
        <xdr:cNvCxnSpPr/>
      </xdr:nvCxnSpPr>
      <xdr:spPr>
        <a:xfrm>
          <a:off x="13512800" y="10202091"/>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73418</xdr:rowOff>
    </xdr:from>
    <xdr:to>
      <xdr:col>68</xdr:col>
      <xdr:colOff>203200</xdr:colOff>
      <xdr:row>61</xdr:row>
      <xdr:rowOff>3568</xdr:rowOff>
    </xdr:to>
    <xdr:sp macro="" textlink="">
      <xdr:nvSpPr>
        <xdr:cNvPr id="339" name="フローチャート: 判断 338">
          <a:extLst>
            <a:ext uri="{FF2B5EF4-FFF2-40B4-BE49-F238E27FC236}">
              <a16:creationId xmlns:a16="http://schemas.microsoft.com/office/drawing/2014/main" id="{00000000-0008-0000-0300-000053010000}"/>
            </a:ext>
          </a:extLst>
        </xdr:cNvPr>
        <xdr:cNvSpPr/>
      </xdr:nvSpPr>
      <xdr:spPr>
        <a:xfrm>
          <a:off x="14351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159795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44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37754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142603</xdr:rowOff>
    </xdr:from>
    <xdr:to>
      <xdr:col>81</xdr:col>
      <xdr:colOff>95250</xdr:colOff>
      <xdr:row>60</xdr:row>
      <xdr:rowOff>72753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69672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159130</xdr:rowOff>
    </xdr:from>
    <xdr:ext cx="762000" cy="259045"/>
    <xdr:sp macro="" textlink="">
      <xdr:nvSpPr>
        <xdr:cNvPr id="349" name="定員管理の状況該当値テキスト">
          <a:extLst>
            <a:ext uri="{FF2B5EF4-FFF2-40B4-BE49-F238E27FC236}">
              <a16:creationId xmlns:a16="http://schemas.microsoft.com/office/drawing/2014/main" id="{00000000-0008-0000-0300-00005D010000}"/>
            </a:ext>
          </a:extLst>
        </xdr:cNvPr>
        <xdr:cNvSpPr txBox="1"/>
      </xdr:nvSpPr>
      <xdr:spPr>
        <a:xfrm>
          <a:off x="17106900" y="1010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104684</xdr:rowOff>
    </xdr:from>
    <xdr:to>
      <xdr:col>77</xdr:col>
      <xdr:colOff>95250</xdr:colOff>
      <xdr:row>60</xdr:row>
      <xdr:rowOff>34834</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129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45011</xdr:rowOff>
    </xdr:from>
    <xdr:ext cx="7366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798800" y="9989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85151</xdr:rowOff>
    </xdr:from>
    <xdr:to>
      <xdr:col>73</xdr:col>
      <xdr:colOff>44450</xdr:colOff>
      <xdr:row>60</xdr:row>
      <xdr:rowOff>15301</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5240000" y="1020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25478</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4909800" y="9969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65617</xdr:rowOff>
    </xdr:from>
    <xdr:to>
      <xdr:col>68</xdr:col>
      <xdr:colOff>203200</xdr:colOff>
      <xdr:row>59</xdr:row>
      <xdr:rowOff>167217</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4351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5944</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020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35741</xdr:rowOff>
    </xdr:from>
    <xdr:to>
      <xdr:col>64</xdr:col>
      <xdr:colOff>152400</xdr:colOff>
      <xdr:row>59</xdr:row>
      <xdr:rowOff>137341</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34620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147518</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3131800" y="99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年度については公債費の増額に伴い、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カ年平均で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公債費が増加し単年度比率は増加しており、今後、公債費のピークを迎えることから当該比率も増加していく見込みであるが、これまで過疎対策事業債等の交付税措置の割合の高い地方債を活用してきたことから直ちに財政状況を悪化させるものではない。今後も交付税措置のある地方債を適切に活用し財政運営を行っていく。</a:t>
          </a:r>
        </a:p>
      </xdr:txBody>
    </xdr:sp>
    <xdr:clientData/>
  </xdr:twoCellAnchor>
  <xdr:oneCellAnchor>
    <xdr:from>
      <xdr:col>61</xdr:col>
      <xdr:colOff>6350</xdr:colOff>
      <xdr:row>32</xdr:row>
      <xdr:rowOff>101600</xdr:rowOff>
    </xdr:from>
    <xdr:ext cx="298543" cy="225703"/>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9" name="公債費負担の状況グラフ枠">
          <a:extLst>
            <a:ext uri="{FF2B5EF4-FFF2-40B4-BE49-F238E27FC236}">
              <a16:creationId xmlns:a16="http://schemas.microsoft.com/office/drawing/2014/main" id="{00000000-0008-0000-0300-00008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44</xdr:row>
      <xdr:rowOff>124883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7018000" y="6240992"/>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91" name="公債費負担の状況最小値テキスト">
          <a:extLst>
            <a:ext uri="{FF2B5EF4-FFF2-40B4-BE49-F238E27FC236}">
              <a16:creationId xmlns:a16="http://schemas.microsoft.com/office/drawing/2014/main" id="{00000000-0008-0000-0300-000087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93" name="公債費負担の状況最大値テキスト">
          <a:extLst>
            <a:ext uri="{FF2B5EF4-FFF2-40B4-BE49-F238E27FC236}">
              <a16:creationId xmlns:a16="http://schemas.microsoft.com/office/drawing/2014/main" id="{00000000-0008-0000-0300-000089010000}"/>
            </a:ext>
          </a:extLst>
        </xdr:cNvPr>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126471</xdr:rowOff>
    </xdr:from>
    <xdr:to>
      <xdr:col>81</xdr:col>
      <xdr:colOff>44450</xdr:colOff>
      <xdr:row>42</xdr:row>
      <xdr:rowOff>65617</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6179800" y="7155921"/>
          <a:ext cx="8382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42456</xdr:rowOff>
    </xdr:from>
    <xdr:ext cx="762000" cy="259045"/>
    <xdr:sp macro="" textlink="">
      <xdr:nvSpPr>
        <xdr:cNvPr id="396" name="公債費負担の状況平均値テキスト">
          <a:extLst>
            <a:ext uri="{FF2B5EF4-FFF2-40B4-BE49-F238E27FC236}">
              <a16:creationId xmlns:a16="http://schemas.microsoft.com/office/drawing/2014/main" id="{00000000-0008-0000-0300-00008C010000}"/>
            </a:ext>
          </a:extLst>
        </xdr:cNvPr>
        <xdr:cNvSpPr txBox="1"/>
      </xdr:nvSpPr>
      <xdr:spPr>
        <a:xfrm>
          <a:off x="17106900" y="672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25929</xdr:rowOff>
    </xdr:from>
    <xdr:to>
      <xdr:col>81</xdr:col>
      <xdr:colOff>95250</xdr:colOff>
      <xdr:row>40</xdr:row>
      <xdr:rowOff>127529</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6967200" y="68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157163</xdr:rowOff>
    </xdr:from>
    <xdr:to>
      <xdr:col>77</xdr:col>
      <xdr:colOff>44450</xdr:colOff>
      <xdr:row>41</xdr:row>
      <xdr:rowOff>126471</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a:off x="15290800" y="7015163"/>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96838</xdr:rowOff>
    </xdr:from>
    <xdr:to>
      <xdr:col>72</xdr:col>
      <xdr:colOff>203200</xdr:colOff>
      <xdr:row>40</xdr:row>
      <xdr:rowOff>157163</xdr:rowOff>
    </xdr:to>
    <xdr:cxnSp macro="">
      <xdr:nvCxnSpPr>
        <xdr:cNvPr id="401" name="直線コネクタ 400">
          <a:extLst>
            <a:ext uri="{FF2B5EF4-FFF2-40B4-BE49-F238E27FC236}">
              <a16:creationId xmlns:a16="http://schemas.microsoft.com/office/drawing/2014/main" id="{00000000-0008-0000-0300-000091010000}"/>
            </a:ext>
          </a:extLst>
        </xdr:cNvPr>
        <xdr:cNvCxnSpPr/>
      </xdr:nvCxnSpPr>
      <xdr:spPr>
        <a:xfrm>
          <a:off x="14401800" y="695483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167217</xdr:rowOff>
    </xdr:from>
    <xdr:to>
      <xdr:col>73</xdr:col>
      <xdr:colOff>44450</xdr:colOff>
      <xdr:row>40</xdr:row>
      <xdr:rowOff>97367</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66675</xdr:rowOff>
    </xdr:from>
    <xdr:to>
      <xdr:col>68</xdr:col>
      <xdr:colOff>152400</xdr:colOff>
      <xdr:row>40</xdr:row>
      <xdr:rowOff>96838</xdr:rowOff>
    </xdr:to>
    <xdr:cxnSp macro="">
      <xdr:nvCxnSpPr>
        <xdr:cNvPr id="404" name="直線コネクタ 403">
          <a:extLst>
            <a:ext uri="{FF2B5EF4-FFF2-40B4-BE49-F238E27FC236}">
              <a16:creationId xmlns:a16="http://schemas.microsoft.com/office/drawing/2014/main" id="{00000000-0008-0000-0300-000094010000}"/>
            </a:ext>
          </a:extLst>
        </xdr:cNvPr>
        <xdr:cNvCxnSpPr/>
      </xdr:nvCxnSpPr>
      <xdr:spPr>
        <a:xfrm>
          <a:off x="13512800" y="692467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405" name="フローチャート: 判断 404">
          <a:extLst>
            <a:ext uri="{FF2B5EF4-FFF2-40B4-BE49-F238E27FC236}">
              <a16:creationId xmlns:a16="http://schemas.microsoft.com/office/drawing/2014/main" id="{00000000-0008-0000-0300-000095010000}"/>
            </a:ext>
          </a:extLst>
        </xdr:cNvPr>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96308</xdr:rowOff>
    </xdr:from>
    <xdr:to>
      <xdr:col>64</xdr:col>
      <xdr:colOff>152400</xdr:colOff>
      <xdr:row>41</xdr:row>
      <xdr:rowOff>26458</xdr:rowOff>
    </xdr:to>
    <xdr:sp macro="" textlink="">
      <xdr:nvSpPr>
        <xdr:cNvPr id="407" name="フローチャート: 判断 406">
          <a:extLst>
            <a:ext uri="{FF2B5EF4-FFF2-40B4-BE49-F238E27FC236}">
              <a16:creationId xmlns:a16="http://schemas.microsoft.com/office/drawing/2014/main" id="{00000000-0008-0000-0300-000097010000}"/>
            </a:ext>
          </a:extLst>
        </xdr:cNvPr>
        <xdr:cNvSpPr/>
      </xdr:nvSpPr>
      <xdr:spPr>
        <a:xfrm>
          <a:off x="13462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11235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6967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158344</xdr:rowOff>
    </xdr:from>
    <xdr:ext cx="762000" cy="259045"/>
    <xdr:sp macro="" textlink="">
      <xdr:nvSpPr>
        <xdr:cNvPr id="415" name="公債費負担の状況該当値テキスト">
          <a:extLst>
            <a:ext uri="{FF2B5EF4-FFF2-40B4-BE49-F238E27FC236}">
              <a16:creationId xmlns:a16="http://schemas.microsoft.com/office/drawing/2014/main" id="{00000000-0008-0000-0300-00009F010000}"/>
            </a:ext>
          </a:extLst>
        </xdr:cNvPr>
        <xdr:cNvSpPr txBox="1"/>
      </xdr:nvSpPr>
      <xdr:spPr>
        <a:xfrm>
          <a:off x="17106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75671</xdr:rowOff>
    </xdr:from>
    <xdr:to>
      <xdr:col>77</xdr:col>
      <xdr:colOff>95250</xdr:colOff>
      <xdr:row>42</xdr:row>
      <xdr:rowOff>5821</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6129000" y="710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162048</xdr:rowOff>
    </xdr:from>
    <xdr:ext cx="7366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798800" y="7191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106363</xdr:rowOff>
    </xdr:from>
    <xdr:to>
      <xdr:col>73</xdr:col>
      <xdr:colOff>44450</xdr:colOff>
      <xdr:row>41</xdr:row>
      <xdr:rowOff>36513</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5240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21290</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4909800" y="705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46038</xdr:rowOff>
    </xdr:from>
    <xdr:to>
      <xdr:col>68</xdr:col>
      <xdr:colOff>203200</xdr:colOff>
      <xdr:row>40</xdr:row>
      <xdr:rowOff>147638</xdr:rowOff>
    </xdr:to>
    <xdr:sp macro="" textlink="">
      <xdr:nvSpPr>
        <xdr:cNvPr id="420" name="楕円 419">
          <a:extLst>
            <a:ext uri="{FF2B5EF4-FFF2-40B4-BE49-F238E27FC236}">
              <a16:creationId xmlns:a16="http://schemas.microsoft.com/office/drawing/2014/main" id="{00000000-0008-0000-0300-0000A4010000}"/>
            </a:ext>
          </a:extLst>
        </xdr:cNvPr>
        <xdr:cNvSpPr/>
      </xdr:nvSpPr>
      <xdr:spPr>
        <a:xfrm>
          <a:off x="14351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132415</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4020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15875</xdr:rowOff>
    </xdr:from>
    <xdr:to>
      <xdr:col>64</xdr:col>
      <xdr:colOff>152400</xdr:colOff>
      <xdr:row>40</xdr:row>
      <xdr:rowOff>117475</xdr:rowOff>
    </xdr:to>
    <xdr:sp macro="" textlink="">
      <xdr:nvSpPr>
        <xdr:cNvPr id="422" name="楕円 421">
          <a:extLst>
            <a:ext uri="{FF2B5EF4-FFF2-40B4-BE49-F238E27FC236}">
              <a16:creationId xmlns:a16="http://schemas.microsoft.com/office/drawing/2014/main" id="{00000000-0008-0000-0300-0000A6010000}"/>
            </a:ext>
          </a:extLst>
        </xdr:cNvPr>
        <xdr:cNvSpPr/>
      </xdr:nvSpPr>
      <xdr:spPr>
        <a:xfrm>
          <a:off x="13462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127652</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3131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2" name="正方形/長方形 431">
          <a:extLst>
            <a:ext uri="{FF2B5EF4-FFF2-40B4-BE49-F238E27FC236}">
              <a16:creationId xmlns:a16="http://schemas.microsoft.com/office/drawing/2014/main" id="{00000000-0008-0000-0300-0000B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正方形/長方形 432">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4" name="正方形/長方形 433">
          <a:extLst>
            <a:ext uri="{FF2B5EF4-FFF2-40B4-BE49-F238E27FC236}">
              <a16:creationId xmlns:a16="http://schemas.microsoft.com/office/drawing/2014/main" id="{00000000-0008-0000-0300-0000B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5" name="正方形/長方形 434">
          <a:extLst>
            <a:ext uri="{FF2B5EF4-FFF2-40B4-BE49-F238E27FC236}">
              <a16:creationId xmlns:a16="http://schemas.microsoft.com/office/drawing/2014/main" id="{00000000-0008-0000-0300-0000B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ポイント改善した。これは公営企業における地方債残高が減少したことに加え、減債基金や公共施設整備基金等の充当可能基金の残高が増加したことによるものである。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地方債の残高については減少傾向となる見込みではあるが、基金の取崩しも計画していることから、今後も交付税措置のある地方債を適切に活用し財政運営を行っていく。</a:t>
          </a:r>
        </a:p>
      </xdr:txBody>
    </xdr:sp>
    <xdr:clientData/>
  </xdr:twoCellAnchor>
  <xdr:oneCellAnchor>
    <xdr:from>
      <xdr:col>61</xdr:col>
      <xdr:colOff>6350</xdr:colOff>
      <xdr:row>10</xdr:row>
      <xdr:rowOff>63500</xdr:rowOff>
    </xdr:from>
    <xdr:ext cx="298543" cy="225703"/>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3" name="将来負担の状況グラフ枠">
          <a:extLst>
            <a:ext uri="{FF2B5EF4-FFF2-40B4-BE49-F238E27FC236}">
              <a16:creationId xmlns:a16="http://schemas.microsoft.com/office/drawing/2014/main" id="{00000000-0008-0000-0300-0000C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147683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7018000" y="2313214"/>
          <a:ext cx="0" cy="160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119760</xdr:rowOff>
    </xdr:from>
    <xdr:ext cx="762000" cy="259045"/>
    <xdr:sp macro="" textlink="">
      <xdr:nvSpPr>
        <xdr:cNvPr id="455" name="将来負担の状況最小値テキスト">
          <a:extLst>
            <a:ext uri="{FF2B5EF4-FFF2-40B4-BE49-F238E27FC236}">
              <a16:creationId xmlns:a16="http://schemas.microsoft.com/office/drawing/2014/main" id="{00000000-0008-0000-0300-0000C7010000}"/>
            </a:ext>
          </a:extLst>
        </xdr:cNvPr>
        <xdr:cNvSpPr txBox="1"/>
      </xdr:nvSpPr>
      <xdr:spPr>
        <a:xfrm>
          <a:off x="17106900" y="389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147683</xdr:rowOff>
    </xdr:from>
    <xdr:to>
      <xdr:col>81</xdr:col>
      <xdr:colOff>133350</xdr:colOff>
      <xdr:row>22</xdr:row>
      <xdr:rowOff>147683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6929100" y="391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7" name="将来負担の状況最大値テキスト">
          <a:extLst>
            <a:ext uri="{FF2B5EF4-FFF2-40B4-BE49-F238E27FC236}">
              <a16:creationId xmlns:a16="http://schemas.microsoft.com/office/drawing/2014/main" id="{00000000-0008-0000-0300-0000C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84122</xdr:rowOff>
    </xdr:from>
    <xdr:to>
      <xdr:col>81</xdr:col>
      <xdr:colOff>44450</xdr:colOff>
      <xdr:row>15</xdr:row>
      <xdr:rowOff>106862</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6179800" y="2484422"/>
          <a:ext cx="838200" cy="19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60" name="将来負担の状況平均値テキスト">
          <a:extLst>
            <a:ext uri="{FF2B5EF4-FFF2-40B4-BE49-F238E27FC236}">
              <a16:creationId xmlns:a16="http://schemas.microsoft.com/office/drawing/2014/main" id="{00000000-0008-0000-0300-0000CC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106862</xdr:rowOff>
    </xdr:from>
    <xdr:to>
      <xdr:col>77</xdr:col>
      <xdr:colOff>44450</xdr:colOff>
      <xdr:row>16</xdr:row>
      <xdr:rowOff>15845</xdr:rowOff>
    </xdr:to>
    <xdr:cxnSp macro="">
      <xdr:nvCxnSpPr>
        <xdr:cNvPr id="462" name="直線コネクタ 461">
          <a:extLst>
            <a:ext uri="{FF2B5EF4-FFF2-40B4-BE49-F238E27FC236}">
              <a16:creationId xmlns:a16="http://schemas.microsoft.com/office/drawing/2014/main" id="{00000000-0008-0000-0300-0000CE010000}"/>
            </a:ext>
          </a:extLst>
        </xdr:cNvPr>
        <xdr:cNvCxnSpPr/>
      </xdr:nvCxnSpPr>
      <xdr:spPr>
        <a:xfrm flipV="1">
          <a:off x="15290800" y="267861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15845</xdr:rowOff>
    </xdr:from>
    <xdr:to>
      <xdr:col>72</xdr:col>
      <xdr:colOff>203200</xdr:colOff>
      <xdr:row>17</xdr:row>
      <xdr:rowOff>59267</xdr:rowOff>
    </xdr:to>
    <xdr:cxnSp macro="">
      <xdr:nvCxnSpPr>
        <xdr:cNvPr id="465" name="直線コネクタ 464">
          <a:extLst>
            <a:ext uri="{FF2B5EF4-FFF2-40B4-BE49-F238E27FC236}">
              <a16:creationId xmlns:a16="http://schemas.microsoft.com/office/drawing/2014/main" id="{00000000-0008-0000-0300-0000D1010000}"/>
            </a:ext>
          </a:extLst>
        </xdr:cNvPr>
        <xdr:cNvCxnSpPr/>
      </xdr:nvCxnSpPr>
      <xdr:spPr>
        <a:xfrm flipV="1">
          <a:off x="14401800" y="2759045"/>
          <a:ext cx="889000" cy="2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131233</xdr:rowOff>
    </xdr:from>
    <xdr:to>
      <xdr:col>73</xdr:col>
      <xdr:colOff>44450</xdr:colOff>
      <xdr:row>14</xdr:row>
      <xdr:rowOff>61383</xdr:rowOff>
    </xdr:to>
    <xdr:sp macro="" textlink="">
      <xdr:nvSpPr>
        <xdr:cNvPr id="466" name="フローチャート: 判断 465">
          <a:extLst>
            <a:ext uri="{FF2B5EF4-FFF2-40B4-BE49-F238E27FC236}">
              <a16:creationId xmlns:a16="http://schemas.microsoft.com/office/drawing/2014/main" id="{00000000-0008-0000-0300-0000D2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59267</xdr:rowOff>
    </xdr:from>
    <xdr:to>
      <xdr:col>68</xdr:col>
      <xdr:colOff>152400</xdr:colOff>
      <xdr:row>17</xdr:row>
      <xdr:rowOff>139700</xdr:rowOff>
    </xdr:to>
    <xdr:cxnSp macro="">
      <xdr:nvCxnSpPr>
        <xdr:cNvPr id="468" name="直線コネクタ 467">
          <a:extLst>
            <a:ext uri="{FF2B5EF4-FFF2-40B4-BE49-F238E27FC236}">
              <a16:creationId xmlns:a16="http://schemas.microsoft.com/office/drawing/2014/main" id="{00000000-0008-0000-0300-0000D4010000}"/>
            </a:ext>
          </a:extLst>
        </xdr:cNvPr>
        <xdr:cNvCxnSpPr/>
      </xdr:nvCxnSpPr>
      <xdr:spPr>
        <a:xfrm flipV="1">
          <a:off x="13512800" y="29739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132140</xdr:rowOff>
    </xdr:from>
    <xdr:to>
      <xdr:col>68</xdr:col>
      <xdr:colOff>203200</xdr:colOff>
      <xdr:row>15</xdr:row>
      <xdr:rowOff>62290</xdr:rowOff>
    </xdr:to>
    <xdr:sp macro="" textlink="">
      <xdr:nvSpPr>
        <xdr:cNvPr id="469" name="フローチャート: 判断 468">
          <a:extLst>
            <a:ext uri="{FF2B5EF4-FFF2-40B4-BE49-F238E27FC236}">
              <a16:creationId xmlns:a16="http://schemas.microsoft.com/office/drawing/2014/main" id="{00000000-0008-0000-0300-0000D5010000}"/>
            </a:ext>
          </a:extLst>
        </xdr:cNvPr>
        <xdr:cNvSpPr/>
      </xdr:nvSpPr>
      <xdr:spPr>
        <a:xfrm>
          <a:off x="14351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72467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71" name="フローチャート: 判断 470">
          <a:extLst>
            <a:ext uri="{FF2B5EF4-FFF2-40B4-BE49-F238E27FC236}">
              <a16:creationId xmlns:a16="http://schemas.microsoft.com/office/drawing/2014/main" id="{00000000-0008-0000-0300-0000D7010000}"/>
            </a:ext>
          </a:extLst>
        </xdr:cNvPr>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33322</xdr:rowOff>
    </xdr:from>
    <xdr:to>
      <xdr:col>81</xdr:col>
      <xdr:colOff>95250</xdr:colOff>
      <xdr:row>14</xdr:row>
      <xdr:rowOff>134922</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6967200" y="243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5399</xdr:rowOff>
    </xdr:from>
    <xdr:ext cx="762000" cy="259045"/>
    <xdr:sp macro="" textlink="">
      <xdr:nvSpPr>
        <xdr:cNvPr id="479" name="将来負担の状況該当値テキスト">
          <a:extLst>
            <a:ext uri="{FF2B5EF4-FFF2-40B4-BE49-F238E27FC236}">
              <a16:creationId xmlns:a16="http://schemas.microsoft.com/office/drawing/2014/main" id="{00000000-0008-0000-0300-0000DF010000}"/>
            </a:ext>
          </a:extLst>
        </xdr:cNvPr>
        <xdr:cNvSpPr txBox="1"/>
      </xdr:nvSpPr>
      <xdr:spPr>
        <a:xfrm>
          <a:off x="17106900" y="240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56062</xdr:rowOff>
    </xdr:from>
    <xdr:to>
      <xdr:col>77</xdr:col>
      <xdr:colOff>95250</xdr:colOff>
      <xdr:row>15</xdr:row>
      <xdr:rowOff>157662</xdr:rowOff>
    </xdr:to>
    <xdr:sp macro="" textlink="">
      <xdr:nvSpPr>
        <xdr:cNvPr id="480" name="楕円 479">
          <a:extLst>
            <a:ext uri="{FF2B5EF4-FFF2-40B4-BE49-F238E27FC236}">
              <a16:creationId xmlns:a16="http://schemas.microsoft.com/office/drawing/2014/main" id="{00000000-0008-0000-0300-0000E0010000}"/>
            </a:ext>
          </a:extLst>
        </xdr:cNvPr>
        <xdr:cNvSpPr/>
      </xdr:nvSpPr>
      <xdr:spPr>
        <a:xfrm>
          <a:off x="16129000" y="262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142439</xdr:rowOff>
    </xdr:from>
    <xdr:ext cx="736600" cy="259045"/>
    <xdr:sp macro="" textlink="">
      <xdr:nvSpPr>
        <xdr:cNvPr id="481" name="テキスト ボックス 480">
          <a:extLst>
            <a:ext uri="{FF2B5EF4-FFF2-40B4-BE49-F238E27FC236}">
              <a16:creationId xmlns:a16="http://schemas.microsoft.com/office/drawing/2014/main" id="{00000000-0008-0000-0300-0000E1010000}"/>
            </a:ext>
          </a:extLst>
        </xdr:cNvPr>
        <xdr:cNvSpPr txBox="1"/>
      </xdr:nvSpPr>
      <xdr:spPr>
        <a:xfrm>
          <a:off x="15798800" y="2714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136495</xdr:rowOff>
    </xdr:from>
    <xdr:to>
      <xdr:col>73</xdr:col>
      <xdr:colOff>44450</xdr:colOff>
      <xdr:row>16</xdr:row>
      <xdr:rowOff>66645</xdr:rowOff>
    </xdr:to>
    <xdr:sp macro="" textlink="">
      <xdr:nvSpPr>
        <xdr:cNvPr id="482" name="楕円 481">
          <a:extLst>
            <a:ext uri="{FF2B5EF4-FFF2-40B4-BE49-F238E27FC236}">
              <a16:creationId xmlns:a16="http://schemas.microsoft.com/office/drawing/2014/main" id="{00000000-0008-0000-0300-0000E2010000}"/>
            </a:ext>
          </a:extLst>
        </xdr:cNvPr>
        <xdr:cNvSpPr/>
      </xdr:nvSpPr>
      <xdr:spPr>
        <a:xfrm>
          <a:off x="15240000" y="270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51422</xdr:rowOff>
    </xdr:from>
    <xdr:ext cx="762000" cy="259045"/>
    <xdr:sp macro="" textlink="">
      <xdr:nvSpPr>
        <xdr:cNvPr id="483" name="テキスト ボックス 482">
          <a:extLst>
            <a:ext uri="{FF2B5EF4-FFF2-40B4-BE49-F238E27FC236}">
              <a16:creationId xmlns:a16="http://schemas.microsoft.com/office/drawing/2014/main" id="{00000000-0008-0000-0300-0000E3010000}"/>
            </a:ext>
          </a:extLst>
        </xdr:cNvPr>
        <xdr:cNvSpPr txBox="1"/>
      </xdr:nvSpPr>
      <xdr:spPr>
        <a:xfrm>
          <a:off x="14909800" y="279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8467</xdr:rowOff>
    </xdr:from>
    <xdr:to>
      <xdr:col>68</xdr:col>
      <xdr:colOff>203200</xdr:colOff>
      <xdr:row>17</xdr:row>
      <xdr:rowOff>110067</xdr:rowOff>
    </xdr:to>
    <xdr:sp macro="" textlink="">
      <xdr:nvSpPr>
        <xdr:cNvPr id="484" name="楕円 483">
          <a:extLst>
            <a:ext uri="{FF2B5EF4-FFF2-40B4-BE49-F238E27FC236}">
              <a16:creationId xmlns:a16="http://schemas.microsoft.com/office/drawing/2014/main" id="{00000000-0008-0000-0300-0000E4010000}"/>
            </a:ext>
          </a:extLst>
        </xdr:cNvPr>
        <xdr:cNvSpPr/>
      </xdr:nvSpPr>
      <xdr:spPr>
        <a:xfrm>
          <a:off x="14351000" y="29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94844</xdr:rowOff>
    </xdr:from>
    <xdr:ext cx="762000" cy="259045"/>
    <xdr:sp macro="" textlink="">
      <xdr:nvSpPr>
        <xdr:cNvPr id="485" name="テキスト ボックス 484">
          <a:extLst>
            <a:ext uri="{FF2B5EF4-FFF2-40B4-BE49-F238E27FC236}">
              <a16:creationId xmlns:a16="http://schemas.microsoft.com/office/drawing/2014/main" id="{00000000-0008-0000-0300-0000E5010000}"/>
            </a:ext>
          </a:extLst>
        </xdr:cNvPr>
        <xdr:cNvSpPr txBox="1"/>
      </xdr:nvSpPr>
      <xdr:spPr>
        <a:xfrm>
          <a:off x="14020800" y="300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88900</xdr:rowOff>
    </xdr:from>
    <xdr:to>
      <xdr:col>64</xdr:col>
      <xdr:colOff>152400</xdr:colOff>
      <xdr:row>18</xdr:row>
      <xdr:rowOff>19050</xdr:rowOff>
    </xdr:to>
    <xdr:sp macro="" textlink="">
      <xdr:nvSpPr>
        <xdr:cNvPr id="486" name="楕円 485">
          <a:extLst>
            <a:ext uri="{FF2B5EF4-FFF2-40B4-BE49-F238E27FC236}">
              <a16:creationId xmlns:a16="http://schemas.microsoft.com/office/drawing/2014/main" id="{00000000-0008-0000-0300-0000E6010000}"/>
            </a:ext>
          </a:extLst>
        </xdr:cNvPr>
        <xdr:cNvSpPr/>
      </xdr:nvSpPr>
      <xdr:spPr>
        <a:xfrm>
          <a:off x="13462000" y="300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3827</xdr:rowOff>
    </xdr:from>
    <xdr:ext cx="762000" cy="259045"/>
    <xdr:sp macro="" textlink="">
      <xdr:nvSpPr>
        <xdr:cNvPr id="487" name="テキスト ボックス 486">
          <a:extLst>
            <a:ext uri="{FF2B5EF4-FFF2-40B4-BE49-F238E27FC236}">
              <a16:creationId xmlns:a16="http://schemas.microsoft.com/office/drawing/2014/main" id="{00000000-0008-0000-0300-0000E7010000}"/>
            </a:ext>
          </a:extLst>
        </xdr:cNvPr>
        <xdr:cNvSpPr txBox="1"/>
      </xdr:nvSpPr>
      <xdr:spPr>
        <a:xfrm>
          <a:off x="13131800" y="308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山形県白鷹町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12,507
12,350
157.71
10,240,853
9,553,853
685,960
5,264,462
11,060,786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類似団体平均より低い水準にある。人件費については会計年度任用職員制度や今後の定年延長等の制度改正の影響を大きく受けることから、定員管理計画に基づき職員総数の適正管理に取り組んでいく。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88900</xdr:rowOff>
    </xdr:from>
    <xdr:to>
      <xdr:col>24</xdr:col>
      <xdr:colOff>25400</xdr:colOff>
      <xdr:row>34</xdr:row>
      <xdr:rowOff>96520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18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96520</xdr:rowOff>
    </xdr:from>
    <xdr:to>
      <xdr:col>19</xdr:col>
      <xdr:colOff>187325</xdr:colOff>
      <xdr:row>34</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25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104140</xdr:rowOff>
    </xdr:from>
    <xdr:to>
      <xdr:col>15</xdr:col>
      <xdr:colOff>98425</xdr:colOff>
      <xdr:row>35</xdr:row>
      <xdr:rowOff>16510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334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119380</xdr:rowOff>
    </xdr:from>
    <xdr:to>
      <xdr:col>11</xdr:col>
      <xdr:colOff>9525</xdr:colOff>
      <xdr:row>35</xdr:row>
      <xdr:rowOff>16510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48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38100</xdr:rowOff>
    </xdr:from>
    <xdr:to>
      <xdr:col>24</xdr:col>
      <xdr:colOff>76200</xdr:colOff>
      <xdr:row>34</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118127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45720</xdr:rowOff>
    </xdr:from>
    <xdr:to>
      <xdr:col>20</xdr:col>
      <xdr:colOff>38100</xdr:colOff>
      <xdr:row>34</xdr:row>
      <xdr:rowOff>147320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157497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53340</xdr:rowOff>
    </xdr:from>
    <xdr:to>
      <xdr:col>15</xdr:col>
      <xdr:colOff>149225</xdr:colOff>
      <xdr:row>34</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165117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137160</xdr:rowOff>
    </xdr:from>
    <xdr:to>
      <xdr:col>11</xdr:col>
      <xdr:colOff>60325</xdr:colOff>
      <xdr:row>35</xdr:row>
      <xdr:rowOff>67310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77487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68580</xdr:rowOff>
    </xdr:from>
    <xdr:to>
      <xdr:col>6</xdr:col>
      <xdr:colOff>171450</xdr:colOff>
      <xdr:row>34</xdr:row>
      <xdr:rowOff>170180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8907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的な行政運営経費については可能な限り圧縮に努めており、類似団体平均を下回っている。今後、デジタル化の推進に伴うシステム保守等に係る委託料の増加も見込まれることから、物価高騰の状況を注視しつつ引き続き事務の効率化を図り経費の圧縮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101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56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161290</xdr:rowOff>
    </xdr:from>
    <xdr:to>
      <xdr:col>82</xdr:col>
      <xdr:colOff>196850</xdr:colOff>
      <xdr:row>20</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59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167657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5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81280</xdr:rowOff>
    </xdr:from>
    <xdr:to>
      <xdr:col>82</xdr:col>
      <xdr:colOff>196850</xdr:colOff>
      <xdr:row>13</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1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64135</xdr:rowOff>
    </xdr:from>
    <xdr:to>
      <xdr:col>82</xdr:col>
      <xdr:colOff>107950</xdr:colOff>
      <xdr:row>14</xdr:row>
      <xdr:rowOff>69850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46443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31132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60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35560</xdr:rowOff>
    </xdr:from>
    <xdr:to>
      <xdr:col>78</xdr:col>
      <xdr:colOff>69850</xdr:colOff>
      <xdr:row>14</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4358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99712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29845</xdr:rowOff>
    </xdr:from>
    <xdr:to>
      <xdr:col>73</xdr:col>
      <xdr:colOff>180975</xdr:colOff>
      <xdr:row>14</xdr:row>
      <xdr:rowOff>35560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4301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29845</xdr:rowOff>
    </xdr:from>
    <xdr:to>
      <xdr:col>69</xdr:col>
      <xdr:colOff>92075</xdr:colOff>
      <xdr:row>14</xdr:row>
      <xdr:rowOff>104140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43014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59707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31132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13335</xdr:rowOff>
    </xdr:from>
    <xdr:to>
      <xdr:col>82</xdr:col>
      <xdr:colOff>158750</xdr:colOff>
      <xdr:row>14</xdr:row>
      <xdr:rowOff>114935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4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29862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25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19050</xdr:rowOff>
    </xdr:from>
    <xdr:to>
      <xdr:col>78</xdr:col>
      <xdr:colOff>120650</xdr:colOff>
      <xdr:row>14</xdr:row>
      <xdr:rowOff>120650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130827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18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156210</xdr:rowOff>
    </xdr:from>
    <xdr:to>
      <xdr:col>74</xdr:col>
      <xdr:colOff>31750</xdr:colOff>
      <xdr:row>14</xdr:row>
      <xdr:rowOff>86360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96537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150495</xdr:rowOff>
    </xdr:from>
    <xdr:to>
      <xdr:col>69</xdr:col>
      <xdr:colOff>142875</xdr:colOff>
      <xdr:row>14</xdr:row>
      <xdr:rowOff>80645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37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90822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14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53340</xdr:rowOff>
    </xdr:from>
    <xdr:to>
      <xdr:col>65</xdr:col>
      <xdr:colOff>53975</xdr:colOff>
      <xdr:row>14</xdr:row>
      <xdr:rowOff>154940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165117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扶助費に係る経常収支比率は類似団体平均を上回っている。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社会保障経費の増嵩傾向に加え、令和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も保育料の完全無償化など子育て支援に係る施策を推進していくことから、扶助費については増えていくものと考えられるため、過疎対策事業債（ソフト分）などの必要な財源を確保しながら引き続き事業を展開し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146050</xdr:rowOff>
    </xdr:from>
    <xdr:to>
      <xdr:col>24</xdr:col>
      <xdr:colOff>25400</xdr:colOff>
      <xdr:row>57</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7472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88900</xdr:rowOff>
    </xdr:from>
    <xdr:to>
      <xdr:col>19</xdr:col>
      <xdr:colOff>187325</xdr:colOff>
      <xdr:row>57</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861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88900</xdr:rowOff>
    </xdr:from>
    <xdr:to>
      <xdr:col>15</xdr:col>
      <xdr:colOff>98425</xdr:colOff>
      <xdr:row>57</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861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165100</xdr:rowOff>
    </xdr:from>
    <xdr:to>
      <xdr:col>11</xdr:col>
      <xdr:colOff>9525</xdr:colOff>
      <xdr:row>58</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9377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57150</xdr:rowOff>
    </xdr:from>
    <xdr:to>
      <xdr:col>11</xdr:col>
      <xdr:colOff>60325</xdr:colOff>
      <xdr:row>56</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168927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67327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38100</xdr:rowOff>
    </xdr:from>
    <xdr:to>
      <xdr:col>20</xdr:col>
      <xdr:colOff>38100</xdr:colOff>
      <xdr:row>57</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38100</xdr:rowOff>
    </xdr:from>
    <xdr:to>
      <xdr:col>15</xdr:col>
      <xdr:colOff>149225</xdr:colOff>
      <xdr:row>57</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114300</xdr:rowOff>
    </xdr:from>
    <xdr:to>
      <xdr:col>11</xdr:col>
      <xdr:colOff>60325</xdr:colOff>
      <xdr:row>58</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57150</xdr:rowOff>
    </xdr:from>
    <xdr:to>
      <xdr:col>6</xdr:col>
      <xdr:colOff>171450</xdr:colOff>
      <xdr:row>58</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その他に係る経常収支比率が類似団体を上回っているのは、下水道事業をはじめとした繰出金と、除排雪経費を含む維持補修費が類似団体平均を上回っているためである。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出金については、特に下水道事業へ対する繰出金が高止まり傾向にある。施設の老朽化に伴う維持管理経費の増嵩も見込まれることから、公営企業法適用や施設の統廃合も踏まえ経営の健全化に向けた対応を推進し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62</xdr:row>
      <xdr:rowOff>50800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58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97065</xdr:rowOff>
    </xdr:from>
    <xdr:to>
      <xdr:col>82</xdr:col>
      <xdr:colOff>107950</xdr:colOff>
      <xdr:row>60</xdr:row>
      <xdr:rowOff>88900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212615"/>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119942</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162378</xdr:rowOff>
    </xdr:from>
    <xdr:to>
      <xdr:col>78</xdr:col>
      <xdr:colOff>69850</xdr:colOff>
      <xdr:row>60</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2779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40822</xdr:rowOff>
    </xdr:from>
    <xdr:to>
      <xdr:col>78</xdr:col>
      <xdr:colOff>120650</xdr:colOff>
      <xdr:row>57</xdr:row>
      <xdr:rowOff>142422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152599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8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162378</xdr:rowOff>
    </xdr:from>
    <xdr:to>
      <xdr:col>73</xdr:col>
      <xdr:colOff>180975</xdr:colOff>
      <xdr:row>60</xdr:row>
      <xdr:rowOff>132443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2779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xdr:rowOff>
    </xdr:from>
    <xdr:to>
      <xdr:col>69</xdr:col>
      <xdr:colOff>92075</xdr:colOff>
      <xdr:row>60</xdr:row>
      <xdr:rowOff>132443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2997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100892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46265</xdr:rowOff>
    </xdr:from>
    <xdr:to>
      <xdr:col>82</xdr:col>
      <xdr:colOff>158750</xdr:colOff>
      <xdr:row>59</xdr:row>
      <xdr:rowOff>147865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18342</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38100</xdr:rowOff>
    </xdr:from>
    <xdr:to>
      <xdr:col>78</xdr:col>
      <xdr:colOff>120650</xdr:colOff>
      <xdr:row>60</xdr:row>
      <xdr:rowOff>139700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124477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41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111578</xdr:rowOff>
    </xdr:from>
    <xdr:to>
      <xdr:col>74</xdr:col>
      <xdr:colOff>31750</xdr:colOff>
      <xdr:row>60</xdr:row>
      <xdr:rowOff>41728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26505</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3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81643</xdr:rowOff>
    </xdr:from>
    <xdr:to>
      <xdr:col>69</xdr:col>
      <xdr:colOff>142875</xdr:colOff>
      <xdr:row>61</xdr:row>
      <xdr:rowOff>11793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168020</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ついては、町立病院へ対する支出が、医師不足や人口減少等の医療需要の変化に加え物価高騰の影響による収益の悪化等により大きくなっている。病院経営については、新・経営改革プランに策定を行い一層の効率化に努める一方、これら以外の補助金等についても精査しながら対応し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60325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7055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32402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60325</xdr:rowOff>
    </xdr:from>
    <xdr:to>
      <xdr:col>82</xdr:col>
      <xdr:colOff>196850</xdr:colOff>
      <xdr:row>41</xdr:row>
      <xdr:rowOff>60325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155575</xdr:rowOff>
    </xdr:from>
    <xdr:to>
      <xdr:col>82</xdr:col>
      <xdr:colOff>107950</xdr:colOff>
      <xdr:row>35</xdr:row>
      <xdr:rowOff>146050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984875"/>
          <a:ext cx="8382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155575</xdr:rowOff>
    </xdr:from>
    <xdr:to>
      <xdr:col>78</xdr:col>
      <xdr:colOff>69850</xdr:colOff>
      <xdr:row>35</xdr:row>
      <xdr:rowOff>50800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9848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31750</xdr:rowOff>
    </xdr:from>
    <xdr:to>
      <xdr:col>73</xdr:col>
      <xdr:colOff>180975</xdr:colOff>
      <xdr:row>35</xdr:row>
      <xdr:rowOff>50800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032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66675</xdr:rowOff>
    </xdr:from>
    <xdr:to>
      <xdr:col>74</xdr:col>
      <xdr:colOff>31750</xdr:colOff>
      <xdr:row>35</xdr:row>
      <xdr:rowOff>168275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153052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5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31750</xdr:rowOff>
    </xdr:from>
    <xdr:to>
      <xdr:col>69</xdr:col>
      <xdr:colOff>92075</xdr:colOff>
      <xdr:row>35</xdr:row>
      <xdr:rowOff>79375</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0325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xdr:rowOff>
    </xdr:from>
    <xdr:to>
      <xdr:col>65</xdr:col>
      <xdr:colOff>53975</xdr:colOff>
      <xdr:row>35</xdr:row>
      <xdr:rowOff>111125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1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121302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7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95250</xdr:rowOff>
    </xdr:from>
    <xdr:to>
      <xdr:col>82</xdr:col>
      <xdr:colOff>158750</xdr:colOff>
      <xdr:row>36</xdr:row>
      <xdr:rowOff>25400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111777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104775</xdr:rowOff>
    </xdr:from>
    <xdr:to>
      <xdr:col>78</xdr:col>
      <xdr:colOff>120650</xdr:colOff>
      <xdr:row>35</xdr:row>
      <xdr:rowOff>34925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9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45102</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70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0</xdr:rowOff>
    </xdr:from>
    <xdr:to>
      <xdr:col>74</xdr:col>
      <xdr:colOff>31750</xdr:colOff>
      <xdr:row>35</xdr:row>
      <xdr:rowOff>101600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111777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152400</xdr:rowOff>
    </xdr:from>
    <xdr:to>
      <xdr:col>69</xdr:col>
      <xdr:colOff>142875</xdr:colOff>
      <xdr:row>35</xdr:row>
      <xdr:rowOff>82550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92727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28575</xdr:rowOff>
    </xdr:from>
    <xdr:to>
      <xdr:col>65</xdr:col>
      <xdr:colOff>53975</xdr:colOff>
      <xdr:row>35</xdr:row>
      <xdr:rowOff>130175</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0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114952</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11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公債費については、過疎対策事業債等を活用した大規模事業の元金償還が開始していることから増加傾向にある。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年度に公債費のピークを迎え、以降も高止まりが続く見込みであるため、普通交付税を中心とした歳入経常一般財源の動向を注視しながら、減債基金等の計画的な積立や活用により対応を行っていく。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21844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411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165371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21844</xdr:rowOff>
    </xdr:from>
    <xdr:to>
      <xdr:col>24</xdr:col>
      <xdr:colOff>114300</xdr:colOff>
      <xdr:row>80</xdr:row>
      <xdr:rowOff>21844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78994</xdr:rowOff>
    </xdr:from>
    <xdr:to>
      <xdr:col>24</xdr:col>
      <xdr:colOff>25400</xdr:colOff>
      <xdr:row>80</xdr:row>
      <xdr:rowOff>21844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62354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122428</xdr:rowOff>
    </xdr:from>
    <xdr:to>
      <xdr:col>19</xdr:col>
      <xdr:colOff>187325</xdr:colOff>
      <xdr:row>79</xdr:row>
      <xdr:rowOff>78994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49552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117856</xdr:rowOff>
    </xdr:from>
    <xdr:to>
      <xdr:col>15</xdr:col>
      <xdr:colOff>98425</xdr:colOff>
      <xdr:row>78</xdr:row>
      <xdr:rowOff>122428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4909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85852</xdr:rowOff>
    </xdr:from>
    <xdr:to>
      <xdr:col>11</xdr:col>
      <xdr:colOff>9525</xdr:colOff>
      <xdr:row>78</xdr:row>
      <xdr:rowOff>117856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4589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142494</xdr:rowOff>
    </xdr:from>
    <xdr:to>
      <xdr:col>24</xdr:col>
      <xdr:colOff>76200</xdr:colOff>
      <xdr:row>80</xdr:row>
      <xdr:rowOff>72644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51071</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28194</xdr:rowOff>
    </xdr:from>
    <xdr:to>
      <xdr:col>20</xdr:col>
      <xdr:colOff>38100</xdr:colOff>
      <xdr:row>79</xdr:row>
      <xdr:rowOff>129794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114571</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659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71628</xdr:rowOff>
    </xdr:from>
    <xdr:to>
      <xdr:col>15</xdr:col>
      <xdr:colOff>149225</xdr:colOff>
      <xdr:row>79</xdr:row>
      <xdr:rowOff>1778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158005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67056</xdr:rowOff>
    </xdr:from>
    <xdr:to>
      <xdr:col>11</xdr:col>
      <xdr:colOff>60325</xdr:colOff>
      <xdr:row>78</xdr:row>
      <xdr:rowOff>168656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153433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35052</xdr:rowOff>
    </xdr:from>
    <xdr:to>
      <xdr:col>6</xdr:col>
      <xdr:colOff>171450</xdr:colOff>
      <xdr:row>78</xdr:row>
      <xdr:rowOff>136652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121429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公債費を除く経費の経常収支比率の状況としては平均より上位に位置している。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本町の収入の約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割を交付税が占めており、その動向により財政状況が左右される構造であることから、引き続き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DX</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の推進等により経費の削減を図りながら持続可能な財政運営に努めていく。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76708</xdr:rowOff>
    </xdr:from>
    <xdr:to>
      <xdr:col>82</xdr:col>
      <xdr:colOff>107950</xdr:colOff>
      <xdr:row>80</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64008"/>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163085</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76708</xdr:rowOff>
    </xdr:from>
    <xdr:to>
      <xdr:col>82</xdr:col>
      <xdr:colOff>196850</xdr:colOff>
      <xdr:row>74</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46990</xdr:rowOff>
    </xdr:from>
    <xdr:to>
      <xdr:col>82</xdr:col>
      <xdr:colOff>107950</xdr:colOff>
      <xdr:row>75</xdr:row>
      <xdr:rowOff>74422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9057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84853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42418</xdr:rowOff>
    </xdr:from>
    <xdr:to>
      <xdr:col>78</xdr:col>
      <xdr:colOff>69850</xdr:colOff>
      <xdr:row>75</xdr:row>
      <xdr:rowOff>74422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9011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116857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42418</xdr:rowOff>
    </xdr:from>
    <xdr:to>
      <xdr:col>73</xdr:col>
      <xdr:colOff>180975</xdr:colOff>
      <xdr:row>75</xdr:row>
      <xdr:rowOff>156718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90116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156718</xdr:rowOff>
    </xdr:from>
    <xdr:to>
      <xdr:col>69</xdr:col>
      <xdr:colOff>92075</xdr:colOff>
      <xdr:row>76</xdr:row>
      <xdr:rowOff>3556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0154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4842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167640</xdr:rowOff>
    </xdr:from>
    <xdr:to>
      <xdr:col>82</xdr:col>
      <xdr:colOff>158750</xdr:colOff>
      <xdr:row>75</xdr:row>
      <xdr:rowOff>97790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12717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23622</xdr:rowOff>
    </xdr:from>
    <xdr:to>
      <xdr:col>78</xdr:col>
      <xdr:colOff>120650</xdr:colOff>
      <xdr:row>75</xdr:row>
      <xdr:rowOff>125222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135399</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65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163068</xdr:rowOff>
    </xdr:from>
    <xdr:to>
      <xdr:col>74</xdr:col>
      <xdr:colOff>31750</xdr:colOff>
      <xdr:row>75</xdr:row>
      <xdr:rowOff>93218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103395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105918</xdr:rowOff>
    </xdr:from>
    <xdr:to>
      <xdr:col>69</xdr:col>
      <xdr:colOff>142875</xdr:colOff>
      <xdr:row>76</xdr:row>
      <xdr:rowOff>36069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46245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124206</xdr:rowOff>
    </xdr:from>
    <xdr:to>
      <xdr:col>65</xdr:col>
      <xdr:colOff>53975</xdr:colOff>
      <xdr:row>76</xdr:row>
      <xdr:rowOff>54356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64533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山形県白鷹町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52598</xdr:rowOff>
    </xdr:from>
    <xdr:to>
      <xdr:col>29</xdr:col>
      <xdr:colOff>127000</xdr:colOff>
      <xdr:row>19</xdr:row>
      <xdr:rowOff>105137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7623"/>
          <a:ext cx="0" cy="12526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77214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105137</xdr:rowOff>
    </xdr:from>
    <xdr:to>
      <xdr:col>30</xdr:col>
      <xdr:colOff>25400</xdr:colOff>
      <xdr:row>19</xdr:row>
      <xdr:rowOff>105137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0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138975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52598</xdr:rowOff>
    </xdr:from>
    <xdr:to>
      <xdr:col>30</xdr:col>
      <xdr:colOff>25400</xdr:colOff>
      <xdr:row>12</xdr:row>
      <xdr:rowOff>52598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7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90938</xdr:rowOff>
    </xdr:from>
    <xdr:to>
      <xdr:col>29</xdr:col>
      <xdr:colOff>127000</xdr:colOff>
      <xdr:row>18</xdr:row>
      <xdr:rowOff>105496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224663"/>
          <a:ext cx="647700" cy="14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104958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95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88431</xdr:rowOff>
    </xdr:from>
    <xdr:to>
      <xdr:col>29</xdr:col>
      <xdr:colOff>177800</xdr:colOff>
      <xdr:row>18</xdr:row>
      <xdr:rowOff>18581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50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89148</xdr:rowOff>
    </xdr:from>
    <xdr:to>
      <xdr:col>26</xdr:col>
      <xdr:colOff>50800</xdr:colOff>
      <xdr:row>18</xdr:row>
      <xdr:rowOff>90938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222873"/>
          <a:ext cx="698500" cy="1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133714</xdr:rowOff>
    </xdr:from>
    <xdr:to>
      <xdr:col>26</xdr:col>
      <xdr:colOff>101600</xdr:colOff>
      <xdr:row>18</xdr:row>
      <xdr:rowOff>63864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74041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64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89148</xdr:rowOff>
    </xdr:from>
    <xdr:to>
      <xdr:col>22</xdr:col>
      <xdr:colOff>114300</xdr:colOff>
      <xdr:row>18</xdr:row>
      <xdr:rowOff>102982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22873"/>
          <a:ext cx="698500" cy="13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149650</xdr:rowOff>
    </xdr:from>
    <xdr:to>
      <xdr:col>22</xdr:col>
      <xdr:colOff>165100</xdr:colOff>
      <xdr:row>18</xdr:row>
      <xdr:rowOff>79800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1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89977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102982</xdr:rowOff>
    </xdr:from>
    <xdr:to>
      <xdr:col>18</xdr:col>
      <xdr:colOff>177800</xdr:colOff>
      <xdr:row>18</xdr:row>
      <xdr:rowOff>152581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36707"/>
          <a:ext cx="698500" cy="49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9349</xdr:rowOff>
    </xdr:from>
    <xdr:to>
      <xdr:col>19</xdr:col>
      <xdr:colOff>38100</xdr:colOff>
      <xdr:row>18</xdr:row>
      <xdr:rowOff>110949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43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121126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1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13731</xdr:rowOff>
    </xdr:from>
    <xdr:to>
      <xdr:col>15</xdr:col>
      <xdr:colOff>101600</xdr:colOff>
      <xdr:row>18</xdr:row>
      <xdr:rowOff>115331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4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125508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54696</xdr:rowOff>
    </xdr:from>
    <xdr:to>
      <xdr:col>29</xdr:col>
      <xdr:colOff>177800</xdr:colOff>
      <xdr:row>18</xdr:row>
      <xdr:rowOff>156296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88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26773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6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40138</xdr:rowOff>
    </xdr:from>
    <xdr:to>
      <xdr:col>26</xdr:col>
      <xdr:colOff>101600</xdr:colOff>
      <xdr:row>18</xdr:row>
      <xdr:rowOff>141738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73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126515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6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38348</xdr:rowOff>
    </xdr:from>
    <xdr:to>
      <xdr:col>22</xdr:col>
      <xdr:colOff>165100</xdr:colOff>
      <xdr:row>18</xdr:row>
      <xdr:rowOff>139948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72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124725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5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52182</xdr:rowOff>
    </xdr:from>
    <xdr:to>
      <xdr:col>19</xdr:col>
      <xdr:colOff>38100</xdr:colOff>
      <xdr:row>18</xdr:row>
      <xdr:rowOff>153782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85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138559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101781</xdr:rowOff>
    </xdr:from>
    <xdr:to>
      <xdr:col>15</xdr:col>
      <xdr:colOff>101600</xdr:colOff>
      <xdr:row>19</xdr:row>
      <xdr:rowOff>31931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35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16708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2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57734</xdr:rowOff>
    </xdr:from>
    <xdr:to>
      <xdr:col>29</xdr:col>
      <xdr:colOff>127000</xdr:colOff>
      <xdr:row>37</xdr:row>
      <xdr:rowOff>268412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82284"/>
          <a:ext cx="0" cy="1410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240489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6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268412</xdr:rowOff>
    </xdr:from>
    <xdr:to>
      <xdr:col>30</xdr:col>
      <xdr:colOff>25400</xdr:colOff>
      <xdr:row>37</xdr:row>
      <xdr:rowOff>268412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9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315561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57734</xdr:rowOff>
    </xdr:from>
    <xdr:to>
      <xdr:col>30</xdr:col>
      <xdr:colOff>25400</xdr:colOff>
      <xdr:row>33</xdr:row>
      <xdr:rowOff>57734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82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224635</xdr:rowOff>
    </xdr:from>
    <xdr:to>
      <xdr:col>29</xdr:col>
      <xdr:colOff>127000</xdr:colOff>
      <xdr:row>34</xdr:row>
      <xdr:rowOff>322728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492085"/>
          <a:ext cx="647700" cy="98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128767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39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156690</xdr:rowOff>
    </xdr:from>
    <xdr:to>
      <xdr:col>29</xdr:col>
      <xdr:colOff>177800</xdr:colOff>
      <xdr:row>35</xdr:row>
      <xdr:rowOff>258290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7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322728</xdr:rowOff>
    </xdr:from>
    <xdr:to>
      <xdr:col>26</xdr:col>
      <xdr:colOff>50800</xdr:colOff>
      <xdr:row>35</xdr:row>
      <xdr:rowOff>88572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590178"/>
          <a:ext cx="698500" cy="108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152324</xdr:rowOff>
    </xdr:from>
    <xdr:to>
      <xdr:col>26</xdr:col>
      <xdr:colOff>101600</xdr:colOff>
      <xdr:row>35</xdr:row>
      <xdr:rowOff>253924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238701</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49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88572</xdr:rowOff>
    </xdr:from>
    <xdr:to>
      <xdr:col>22</xdr:col>
      <xdr:colOff>114300</xdr:colOff>
      <xdr:row>35</xdr:row>
      <xdr:rowOff>197157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698922"/>
          <a:ext cx="698500" cy="108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193198</xdr:rowOff>
    </xdr:from>
    <xdr:to>
      <xdr:col>22</xdr:col>
      <xdr:colOff>165100</xdr:colOff>
      <xdr:row>35</xdr:row>
      <xdr:rowOff>294798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03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279575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8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197157</xdr:rowOff>
    </xdr:from>
    <xdr:to>
      <xdr:col>18</xdr:col>
      <xdr:colOff>177800</xdr:colOff>
      <xdr:row>36</xdr:row>
      <xdr:rowOff>21089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807507"/>
          <a:ext cx="698500" cy="166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241706</xdr:rowOff>
    </xdr:from>
    <xdr:to>
      <xdr:col>19</xdr:col>
      <xdr:colOff>38100</xdr:colOff>
      <xdr:row>36</xdr:row>
      <xdr:rowOff>406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52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328083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3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195095</xdr:rowOff>
    </xdr:from>
    <xdr:to>
      <xdr:col>15</xdr:col>
      <xdr:colOff>101600</xdr:colOff>
      <xdr:row>35</xdr:row>
      <xdr:rowOff>296695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05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306872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57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173835</xdr:rowOff>
    </xdr:from>
    <xdr:to>
      <xdr:col>29</xdr:col>
      <xdr:colOff>177800</xdr:colOff>
      <xdr:row>34</xdr:row>
      <xdr:rowOff>275435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441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18912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28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271928</xdr:rowOff>
    </xdr:from>
    <xdr:to>
      <xdr:col>26</xdr:col>
      <xdr:colOff>101600</xdr:colOff>
      <xdr:row>35</xdr:row>
      <xdr:rowOff>30628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539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40804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308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37772</xdr:rowOff>
    </xdr:from>
    <xdr:to>
      <xdr:col>22</xdr:col>
      <xdr:colOff>165100</xdr:colOff>
      <xdr:row>35</xdr:row>
      <xdr:rowOff>139372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648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149550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1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146357</xdr:rowOff>
    </xdr:from>
    <xdr:to>
      <xdr:col>19</xdr:col>
      <xdr:colOff>38100</xdr:colOff>
      <xdr:row>35</xdr:row>
      <xdr:rowOff>247957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56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258134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25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313189</xdr:rowOff>
    </xdr:from>
    <xdr:to>
      <xdr:col>15</xdr:col>
      <xdr:colOff>101600</xdr:colOff>
      <xdr:row>36</xdr:row>
      <xdr:rowOff>71889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23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56666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0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山形県白鷹町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12,507
12,350
157.71
10,240,853
9,553,853
685,960
5,264,462
11,060,786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165024</xdr:rowOff>
    </xdr:from>
    <xdr:to>
      <xdr:col>24</xdr:col>
      <xdr:colOff>62865</xdr:colOff>
      <xdr:row>38</xdr:row>
      <xdr:rowOff>170142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7074"/>
          <a:ext cx="1270" cy="154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170142</xdr:rowOff>
    </xdr:from>
    <xdr:to>
      <xdr:col>24</xdr:col>
      <xdr:colOff>152400</xdr:colOff>
      <xdr:row>38</xdr:row>
      <xdr:rowOff>170142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111701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165024</xdr:rowOff>
    </xdr:from>
    <xdr:to>
      <xdr:col>24</xdr:col>
      <xdr:colOff>152400</xdr:colOff>
      <xdr:row>29</xdr:row>
      <xdr:rowOff>165024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7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154115</xdr:rowOff>
    </xdr:from>
    <xdr:to>
      <xdr:col>24</xdr:col>
      <xdr:colOff>63500</xdr:colOff>
      <xdr:row>37</xdr:row>
      <xdr:rowOff>39713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26315"/>
          <a:ext cx="838200" cy="5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79316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08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56439</xdr:rowOff>
    </xdr:from>
    <xdr:to>
      <xdr:col>24</xdr:col>
      <xdr:colOff>114300</xdr:colOff>
      <xdr:row>35</xdr:row>
      <xdr:rowOff>158039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39713</xdr:rowOff>
    </xdr:from>
    <xdr:to>
      <xdr:col>19</xdr:col>
      <xdr:colOff>177800</xdr:colOff>
      <xdr:row>37</xdr:row>
      <xdr:rowOff>42393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83363"/>
          <a:ext cx="889000" cy="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116891</xdr:rowOff>
    </xdr:from>
    <xdr:to>
      <xdr:col>20</xdr:col>
      <xdr:colOff>38100</xdr:colOff>
      <xdr:row>36</xdr:row>
      <xdr:rowOff>47041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63568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92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42393</xdr:rowOff>
    </xdr:from>
    <xdr:to>
      <xdr:col>15</xdr:col>
      <xdr:colOff>50800</xdr:colOff>
      <xdr:row>37</xdr:row>
      <xdr:rowOff>50648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86043"/>
          <a:ext cx="8890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138760</xdr:rowOff>
    </xdr:from>
    <xdr:to>
      <xdr:col>15</xdr:col>
      <xdr:colOff>101600</xdr:colOff>
      <xdr:row>36</xdr:row>
      <xdr:rowOff>68910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85437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1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50648</xdr:rowOff>
    </xdr:from>
    <xdr:to>
      <xdr:col>10</xdr:col>
      <xdr:colOff>114300</xdr:colOff>
      <xdr:row>38</xdr:row>
      <xdr:rowOff>72606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94298"/>
          <a:ext cx="889000" cy="19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xdr:rowOff>
    </xdr:from>
    <xdr:to>
      <xdr:col>10</xdr:col>
      <xdr:colOff>165100</xdr:colOff>
      <xdr:row>36</xdr:row>
      <xdr:rowOff>114300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130827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138925</xdr:rowOff>
    </xdr:from>
    <xdr:to>
      <xdr:col>6</xdr:col>
      <xdr:colOff>38100</xdr:colOff>
      <xdr:row>37</xdr:row>
      <xdr:rowOff>69075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85602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103315</xdr:rowOff>
    </xdr:from>
    <xdr:to>
      <xdr:col>24</xdr:col>
      <xdr:colOff>114300</xdr:colOff>
      <xdr:row>37</xdr:row>
      <xdr:rowOff>33465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7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81742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5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160363</xdr:rowOff>
    </xdr:from>
    <xdr:to>
      <xdr:col>20</xdr:col>
      <xdr:colOff>38100</xdr:colOff>
      <xdr:row>37</xdr:row>
      <xdr:rowOff>90513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3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81640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2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163043</xdr:rowOff>
    </xdr:from>
    <xdr:to>
      <xdr:col>15</xdr:col>
      <xdr:colOff>101600</xdr:colOff>
      <xdr:row>37</xdr:row>
      <xdr:rowOff>93193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84320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171298</xdr:rowOff>
    </xdr:from>
    <xdr:to>
      <xdr:col>10</xdr:col>
      <xdr:colOff>165100</xdr:colOff>
      <xdr:row>37</xdr:row>
      <xdr:rowOff>101448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4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92575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21806</xdr:rowOff>
    </xdr:from>
    <xdr:to>
      <xdr:col>6</xdr:col>
      <xdr:colOff>38100</xdr:colOff>
      <xdr:row>38</xdr:row>
      <xdr:rowOff>123406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3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114533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2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165688</xdr:rowOff>
    </xdr:from>
    <xdr:to>
      <xdr:col>24</xdr:col>
      <xdr:colOff>62865</xdr:colOff>
      <xdr:row>57</xdr:row>
      <xdr:rowOff>153504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8188"/>
          <a:ext cx="1270" cy="1187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157331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153504</xdr:rowOff>
    </xdr:from>
    <xdr:to>
      <xdr:col>24</xdr:col>
      <xdr:colOff>152400</xdr:colOff>
      <xdr:row>57</xdr:row>
      <xdr:rowOff>153504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26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112365</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165688</xdr:rowOff>
    </xdr:from>
    <xdr:to>
      <xdr:col>24</xdr:col>
      <xdr:colOff>152400</xdr:colOff>
      <xdr:row>50</xdr:row>
      <xdr:rowOff>165688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39051</xdr:rowOff>
    </xdr:from>
    <xdr:to>
      <xdr:col>24</xdr:col>
      <xdr:colOff>63500</xdr:colOff>
      <xdr:row>57</xdr:row>
      <xdr:rowOff>62712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11701"/>
          <a:ext cx="8382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115286</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45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92409</xdr:rowOff>
    </xdr:from>
    <xdr:to>
      <xdr:col>24</xdr:col>
      <xdr:colOff>114300</xdr:colOff>
      <xdr:row>57</xdr:row>
      <xdr:rowOff>22559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9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62712</xdr:rowOff>
    </xdr:from>
    <xdr:to>
      <xdr:col>19</xdr:col>
      <xdr:colOff>177800</xdr:colOff>
      <xdr:row>57</xdr:row>
      <xdr:rowOff>88379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35362"/>
          <a:ext cx="889000" cy="2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108712</xdr:rowOff>
    </xdr:from>
    <xdr:to>
      <xdr:col>20</xdr:col>
      <xdr:colOff>38100</xdr:colOff>
      <xdr:row>57</xdr:row>
      <xdr:rowOff>38862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55389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48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88379</xdr:rowOff>
    </xdr:from>
    <xdr:to>
      <xdr:col>15</xdr:col>
      <xdr:colOff>50800</xdr:colOff>
      <xdr:row>57</xdr:row>
      <xdr:rowOff>108119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61029"/>
          <a:ext cx="889000" cy="1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134540</xdr:rowOff>
    </xdr:from>
    <xdr:to>
      <xdr:col>15</xdr:col>
      <xdr:colOff>101600</xdr:colOff>
      <xdr:row>57</xdr:row>
      <xdr:rowOff>64690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81217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108119</xdr:rowOff>
    </xdr:from>
    <xdr:to>
      <xdr:col>10</xdr:col>
      <xdr:colOff>114300</xdr:colOff>
      <xdr:row>57</xdr:row>
      <xdr:rowOff>119960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80769"/>
          <a:ext cx="8890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163546</xdr:rowOff>
    </xdr:from>
    <xdr:to>
      <xdr:col>10</xdr:col>
      <xdr:colOff>165100</xdr:colOff>
      <xdr:row>57</xdr:row>
      <xdr:rowOff>93696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110223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135333</xdr:rowOff>
    </xdr:from>
    <xdr:to>
      <xdr:col>6</xdr:col>
      <xdr:colOff>38100</xdr:colOff>
      <xdr:row>57</xdr:row>
      <xdr:rowOff>65483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82010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159701</xdr:rowOff>
    </xdr:from>
    <xdr:to>
      <xdr:col>24</xdr:col>
      <xdr:colOff>114300</xdr:colOff>
      <xdr:row>57</xdr:row>
      <xdr:rowOff>89851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6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74628</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11912</xdr:rowOff>
    </xdr:from>
    <xdr:to>
      <xdr:col>20</xdr:col>
      <xdr:colOff>38100</xdr:colOff>
      <xdr:row>57</xdr:row>
      <xdr:rowOff>113512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8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104639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7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37579</xdr:rowOff>
    </xdr:from>
    <xdr:to>
      <xdr:col>15</xdr:col>
      <xdr:colOff>101600</xdr:colOff>
      <xdr:row>57</xdr:row>
      <xdr:rowOff>139179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130306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0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57319</xdr:rowOff>
    </xdr:from>
    <xdr:to>
      <xdr:col>10</xdr:col>
      <xdr:colOff>165100</xdr:colOff>
      <xdr:row>57</xdr:row>
      <xdr:rowOff>158919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150046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2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69160</xdr:rowOff>
    </xdr:from>
    <xdr:to>
      <xdr:col>6</xdr:col>
      <xdr:colOff>38100</xdr:colOff>
      <xdr:row>57</xdr:row>
      <xdr:rowOff>170760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4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161887</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3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59613</xdr:rowOff>
    </xdr:from>
    <xdr:to>
      <xdr:col>24</xdr:col>
      <xdr:colOff>62865</xdr:colOff>
      <xdr:row>79</xdr:row>
      <xdr:rowOff>9740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61113"/>
          <a:ext cx="1270" cy="1493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13567</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9740</xdr:rowOff>
    </xdr:from>
    <xdr:to>
      <xdr:col>24</xdr:col>
      <xdr:colOff>152400</xdr:colOff>
      <xdr:row>79</xdr:row>
      <xdr:rowOff>9740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5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6290</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59613</xdr:rowOff>
    </xdr:from>
    <xdr:to>
      <xdr:col>24</xdr:col>
      <xdr:colOff>152400</xdr:colOff>
      <xdr:row>70</xdr:row>
      <xdr:rowOff>59613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6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165684</xdr:rowOff>
    </xdr:from>
    <xdr:to>
      <xdr:col>24</xdr:col>
      <xdr:colOff>63500</xdr:colOff>
      <xdr:row>75</xdr:row>
      <xdr:rowOff>98133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2681534"/>
          <a:ext cx="838200" cy="27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137392</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7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158965</xdr:rowOff>
    </xdr:from>
    <xdr:to>
      <xdr:col>24</xdr:col>
      <xdr:colOff>114300</xdr:colOff>
      <xdr:row>77</xdr:row>
      <xdr:rowOff>89115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8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132728</xdr:rowOff>
    </xdr:from>
    <xdr:to>
      <xdr:col>19</xdr:col>
      <xdr:colOff>177800</xdr:colOff>
      <xdr:row>73</xdr:row>
      <xdr:rowOff>165684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2305678"/>
          <a:ext cx="889000" cy="37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162089</xdr:rowOff>
    </xdr:from>
    <xdr:to>
      <xdr:col>20</xdr:col>
      <xdr:colOff>38100</xdr:colOff>
      <xdr:row>77</xdr:row>
      <xdr:rowOff>92239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9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83366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8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132728</xdr:rowOff>
    </xdr:from>
    <xdr:to>
      <xdr:col>15</xdr:col>
      <xdr:colOff>50800</xdr:colOff>
      <xdr:row>74</xdr:row>
      <xdr:rowOff>30391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2305678"/>
          <a:ext cx="889000" cy="41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133514</xdr:rowOff>
    </xdr:from>
    <xdr:to>
      <xdr:col>15</xdr:col>
      <xdr:colOff>101600</xdr:colOff>
      <xdr:row>77</xdr:row>
      <xdr:rowOff>63664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6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54791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5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30391</xdr:rowOff>
    </xdr:from>
    <xdr:to>
      <xdr:col>10</xdr:col>
      <xdr:colOff>114300</xdr:colOff>
      <xdr:row>76</xdr:row>
      <xdr:rowOff>115545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2717691"/>
          <a:ext cx="889000" cy="42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135534</xdr:rowOff>
    </xdr:from>
    <xdr:to>
      <xdr:col>10</xdr:col>
      <xdr:colOff>165100</xdr:colOff>
      <xdr:row>77</xdr:row>
      <xdr:rowOff>65684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56811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5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102730</xdr:rowOff>
    </xdr:from>
    <xdr:to>
      <xdr:col>6</xdr:col>
      <xdr:colOff>38100</xdr:colOff>
      <xdr:row>78</xdr:row>
      <xdr:rowOff>32880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24007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47333</xdr:rowOff>
    </xdr:from>
    <xdr:to>
      <xdr:col>24</xdr:col>
      <xdr:colOff>114300</xdr:colOff>
      <xdr:row>75</xdr:row>
      <xdr:rowOff>148934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9060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70210</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75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114884</xdr:rowOff>
    </xdr:from>
    <xdr:to>
      <xdr:col>20</xdr:col>
      <xdr:colOff>38100</xdr:colOff>
      <xdr:row>74</xdr:row>
      <xdr:rowOff>45034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63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61561</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40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81928</xdr:rowOff>
    </xdr:from>
    <xdr:to>
      <xdr:col>15</xdr:col>
      <xdr:colOff>101600</xdr:colOff>
      <xdr:row>72</xdr:row>
      <xdr:rowOff>12078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25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28605</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03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151041</xdr:rowOff>
    </xdr:from>
    <xdr:to>
      <xdr:col>10</xdr:col>
      <xdr:colOff>165100</xdr:colOff>
      <xdr:row>74</xdr:row>
      <xdr:rowOff>81191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266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97718</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44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64745</xdr:rowOff>
    </xdr:from>
    <xdr:to>
      <xdr:col>6</xdr:col>
      <xdr:colOff>38100</xdr:colOff>
      <xdr:row>76</xdr:row>
      <xdr:rowOff>166345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0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11422</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8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112987</xdr:rowOff>
    </xdr:from>
    <xdr:to>
      <xdr:col>24</xdr:col>
      <xdr:colOff>62865</xdr:colOff>
      <xdr:row>99</xdr:row>
      <xdr:rowOff>17807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72037"/>
          <a:ext cx="1270" cy="16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21634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17807</xdr:rowOff>
    </xdr:from>
    <xdr:to>
      <xdr:col>24</xdr:col>
      <xdr:colOff>152400</xdr:colOff>
      <xdr:row>99</xdr:row>
      <xdr:rowOff>17807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9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59664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112987</xdr:rowOff>
    </xdr:from>
    <xdr:to>
      <xdr:col>24</xdr:col>
      <xdr:colOff>152400</xdr:colOff>
      <xdr:row>89</xdr:row>
      <xdr:rowOff>112987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72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23670</xdr:rowOff>
    </xdr:from>
    <xdr:to>
      <xdr:col>24</xdr:col>
      <xdr:colOff>63500</xdr:colOff>
      <xdr:row>94</xdr:row>
      <xdr:rowOff>35328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5968520"/>
          <a:ext cx="838200" cy="18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4038</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91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25611</xdr:rowOff>
    </xdr:from>
    <xdr:to>
      <xdr:col>24</xdr:col>
      <xdr:colOff>114300</xdr:colOff>
      <xdr:row>95</xdr:row>
      <xdr:rowOff>127211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11945</xdr:rowOff>
    </xdr:from>
    <xdr:to>
      <xdr:col>19</xdr:col>
      <xdr:colOff>177800</xdr:colOff>
      <xdr:row>94</xdr:row>
      <xdr:rowOff>35328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5956795"/>
          <a:ext cx="889000" cy="19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169808</xdr:rowOff>
    </xdr:from>
    <xdr:to>
      <xdr:col>20</xdr:col>
      <xdr:colOff>38100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91085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55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11945</xdr:rowOff>
    </xdr:from>
    <xdr:to>
      <xdr:col>15</xdr:col>
      <xdr:colOff>50800</xdr:colOff>
      <xdr:row>95</xdr:row>
      <xdr:rowOff>43982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5956795"/>
          <a:ext cx="889000" cy="37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167326</xdr:rowOff>
    </xdr:from>
    <xdr:to>
      <xdr:col>15</xdr:col>
      <xdr:colOff>101600</xdr:colOff>
      <xdr:row>95</xdr:row>
      <xdr:rowOff>97476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88603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43982</xdr:rowOff>
    </xdr:from>
    <xdr:to>
      <xdr:col>10</xdr:col>
      <xdr:colOff>114300</xdr:colOff>
      <xdr:row>95</xdr:row>
      <xdr:rowOff>63788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331732"/>
          <a:ext cx="889000" cy="1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155913</xdr:rowOff>
    </xdr:from>
    <xdr:to>
      <xdr:col>10</xdr:col>
      <xdr:colOff>165100</xdr:colOff>
      <xdr:row>97</xdr:row>
      <xdr:rowOff>86063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77190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7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26541</xdr:rowOff>
    </xdr:from>
    <xdr:to>
      <xdr:col>6</xdr:col>
      <xdr:colOff>38100</xdr:colOff>
      <xdr:row>97</xdr:row>
      <xdr:rowOff>128141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119268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7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144320</xdr:rowOff>
    </xdr:from>
    <xdr:to>
      <xdr:col>24</xdr:col>
      <xdr:colOff>114300</xdr:colOff>
      <xdr:row>93</xdr:row>
      <xdr:rowOff>74470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591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167197</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769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155978</xdr:rowOff>
    </xdr:from>
    <xdr:to>
      <xdr:col>20</xdr:col>
      <xdr:colOff>38100</xdr:colOff>
      <xdr:row>94</xdr:row>
      <xdr:rowOff>86128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10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102655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587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132595</xdr:rowOff>
    </xdr:from>
    <xdr:to>
      <xdr:col>15</xdr:col>
      <xdr:colOff>101600</xdr:colOff>
      <xdr:row>93</xdr:row>
      <xdr:rowOff>62745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590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79272</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68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164632</xdr:rowOff>
    </xdr:from>
    <xdr:to>
      <xdr:col>10</xdr:col>
      <xdr:colOff>165100</xdr:colOff>
      <xdr:row>95</xdr:row>
      <xdr:rowOff>94782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28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111309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05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12988</xdr:rowOff>
    </xdr:from>
    <xdr:to>
      <xdr:col>6</xdr:col>
      <xdr:colOff>38100</xdr:colOff>
      <xdr:row>95</xdr:row>
      <xdr:rowOff>114588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30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131115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07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51087</xdr:rowOff>
    </xdr:from>
    <xdr:to>
      <xdr:col>54</xdr:col>
      <xdr:colOff>189865</xdr:colOff>
      <xdr:row>37</xdr:row>
      <xdr:rowOff>158762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66037"/>
          <a:ext cx="1270" cy="113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162589</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158762</xdr:rowOff>
    </xdr:from>
    <xdr:to>
      <xdr:col>55</xdr:col>
      <xdr:colOff>88900</xdr:colOff>
      <xdr:row>37</xdr:row>
      <xdr:rowOff>158762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169214</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51087</xdr:rowOff>
    </xdr:from>
    <xdr:to>
      <xdr:col>55</xdr:col>
      <xdr:colOff>88900</xdr:colOff>
      <xdr:row>31</xdr:row>
      <xdr:rowOff>51087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6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47597</xdr:rowOff>
    </xdr:from>
    <xdr:to>
      <xdr:col>55</xdr:col>
      <xdr:colOff>0</xdr:colOff>
      <xdr:row>36</xdr:row>
      <xdr:rowOff>49319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19797"/>
          <a:ext cx="838200" cy="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12673</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84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34246</xdr:rowOff>
    </xdr:from>
    <xdr:to>
      <xdr:col>55</xdr:col>
      <xdr:colOff>50800</xdr:colOff>
      <xdr:row>36</xdr:row>
      <xdr:rowOff>135846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0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49319</xdr:rowOff>
    </xdr:from>
    <xdr:to>
      <xdr:col>50</xdr:col>
      <xdr:colOff>114300</xdr:colOff>
      <xdr:row>36</xdr:row>
      <xdr:rowOff>100243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221519"/>
          <a:ext cx="889000" cy="5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54176</xdr:rowOff>
    </xdr:from>
    <xdr:to>
      <xdr:col>50</xdr:col>
      <xdr:colOff>165100</xdr:colOff>
      <xdr:row>36</xdr:row>
      <xdr:rowOff>155776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146903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1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76538</xdr:rowOff>
    </xdr:from>
    <xdr:to>
      <xdr:col>45</xdr:col>
      <xdr:colOff>177800</xdr:colOff>
      <xdr:row>36</xdr:row>
      <xdr:rowOff>100243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905838"/>
          <a:ext cx="889000" cy="36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91399</xdr:rowOff>
    </xdr:from>
    <xdr:to>
      <xdr:col>46</xdr:col>
      <xdr:colOff>38100</xdr:colOff>
      <xdr:row>37</xdr:row>
      <xdr:rowOff>21549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6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12676</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5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76538</xdr:rowOff>
    </xdr:from>
    <xdr:to>
      <xdr:col>41</xdr:col>
      <xdr:colOff>50800</xdr:colOff>
      <xdr:row>36</xdr:row>
      <xdr:rowOff>166751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05838"/>
          <a:ext cx="889000" cy="43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23029</xdr:rowOff>
    </xdr:from>
    <xdr:to>
      <xdr:col>41</xdr:col>
      <xdr:colOff>101600</xdr:colOff>
      <xdr:row>34</xdr:row>
      <xdr:rowOff>124629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8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141156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2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150980</xdr:rowOff>
    </xdr:from>
    <xdr:to>
      <xdr:col>36</xdr:col>
      <xdr:colOff>165100</xdr:colOff>
      <xdr:row>37</xdr:row>
      <xdr:rowOff>81130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2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72257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1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168247</xdr:rowOff>
    </xdr:from>
    <xdr:to>
      <xdr:col>55</xdr:col>
      <xdr:colOff>50800</xdr:colOff>
      <xdr:row>36</xdr:row>
      <xdr:rowOff>98397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6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19674</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20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169969</xdr:rowOff>
    </xdr:from>
    <xdr:to>
      <xdr:col>50</xdr:col>
      <xdr:colOff>165100</xdr:colOff>
      <xdr:row>36</xdr:row>
      <xdr:rowOff>100119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17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116646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945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49443</xdr:rowOff>
    </xdr:from>
    <xdr:to>
      <xdr:col>46</xdr:col>
      <xdr:colOff>38100</xdr:colOff>
      <xdr:row>36</xdr:row>
      <xdr:rowOff>151043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2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167570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996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25738</xdr:rowOff>
    </xdr:from>
    <xdr:to>
      <xdr:col>41</xdr:col>
      <xdr:colOff>101600</xdr:colOff>
      <xdr:row>34</xdr:row>
      <xdr:rowOff>127338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85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118465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94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115951</xdr:rowOff>
    </xdr:from>
    <xdr:to>
      <xdr:col>36</xdr:col>
      <xdr:colOff>165100</xdr:colOff>
      <xdr:row>37</xdr:row>
      <xdr:rowOff>46101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8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62628</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06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4426</xdr:rowOff>
    </xdr:from>
    <xdr:to>
      <xdr:col>54</xdr:col>
      <xdr:colOff>189865</xdr:colOff>
      <xdr:row>58</xdr:row>
      <xdr:rowOff>143731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48376"/>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147558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143731</xdr:rowOff>
    </xdr:from>
    <xdr:to>
      <xdr:col>55</xdr:col>
      <xdr:colOff>88900</xdr:colOff>
      <xdr:row>58</xdr:row>
      <xdr:rowOff>143731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8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122553</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4426</xdr:rowOff>
    </xdr:from>
    <xdr:to>
      <xdr:col>55</xdr:col>
      <xdr:colOff>88900</xdr:colOff>
      <xdr:row>51</xdr:row>
      <xdr:rowOff>4426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64197</xdr:rowOff>
    </xdr:from>
    <xdr:to>
      <xdr:col>55</xdr:col>
      <xdr:colOff>0</xdr:colOff>
      <xdr:row>57</xdr:row>
      <xdr:rowOff>124810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836847"/>
          <a:ext cx="838200" cy="6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156826</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86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133949</xdr:rowOff>
    </xdr:from>
    <xdr:to>
      <xdr:col>55</xdr:col>
      <xdr:colOff>50800</xdr:colOff>
      <xdr:row>57</xdr:row>
      <xdr:rowOff>64099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3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64197</xdr:rowOff>
    </xdr:from>
    <xdr:to>
      <xdr:col>50</xdr:col>
      <xdr:colOff>114300</xdr:colOff>
      <xdr:row>57</xdr:row>
      <xdr:rowOff>171182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836847"/>
          <a:ext cx="889000" cy="10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146024</xdr:rowOff>
    </xdr:from>
    <xdr:to>
      <xdr:col>50</xdr:col>
      <xdr:colOff>165100</xdr:colOff>
      <xdr:row>57</xdr:row>
      <xdr:rowOff>76174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92701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2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169811</xdr:rowOff>
    </xdr:from>
    <xdr:to>
      <xdr:col>45</xdr:col>
      <xdr:colOff>177800</xdr:colOff>
      <xdr:row>57</xdr:row>
      <xdr:rowOff>171182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942461"/>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9111</xdr:rowOff>
    </xdr:from>
    <xdr:to>
      <xdr:col>46</xdr:col>
      <xdr:colOff>38100</xdr:colOff>
      <xdr:row>57</xdr:row>
      <xdr:rowOff>110711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127238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55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131398</xdr:rowOff>
    </xdr:from>
    <xdr:to>
      <xdr:col>41</xdr:col>
      <xdr:colOff>50800</xdr:colOff>
      <xdr:row>57</xdr:row>
      <xdr:rowOff>169811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389698"/>
          <a:ext cx="889000" cy="55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146827</xdr:rowOff>
    </xdr:from>
    <xdr:to>
      <xdr:col>41</xdr:col>
      <xdr:colOff>101600</xdr:colOff>
      <xdr:row>57</xdr:row>
      <xdr:rowOff>76977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93504</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52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151795</xdr:rowOff>
    </xdr:from>
    <xdr:to>
      <xdr:col>36</xdr:col>
      <xdr:colOff>165100</xdr:colOff>
      <xdr:row>57</xdr:row>
      <xdr:rowOff>81945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73072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8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74010</xdr:rowOff>
    </xdr:from>
    <xdr:to>
      <xdr:col>55</xdr:col>
      <xdr:colOff>50800</xdr:colOff>
      <xdr:row>58</xdr:row>
      <xdr:rowOff>4160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4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52437</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2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13397</xdr:rowOff>
    </xdr:from>
    <xdr:to>
      <xdr:col>50</xdr:col>
      <xdr:colOff>165100</xdr:colOff>
      <xdr:row>57</xdr:row>
      <xdr:rowOff>114997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78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106124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87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120382</xdr:rowOff>
    </xdr:from>
    <xdr:to>
      <xdr:col>46</xdr:col>
      <xdr:colOff>38100</xdr:colOff>
      <xdr:row>58</xdr:row>
      <xdr:rowOff>50532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9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41659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98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119011</xdr:rowOff>
    </xdr:from>
    <xdr:to>
      <xdr:col>41</xdr:col>
      <xdr:colOff>101600</xdr:colOff>
      <xdr:row>58</xdr:row>
      <xdr:rowOff>49161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9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40288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8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80598</xdr:rowOff>
    </xdr:from>
    <xdr:to>
      <xdr:col>36</xdr:col>
      <xdr:colOff>165100</xdr:colOff>
      <xdr:row>55</xdr:row>
      <xdr:rowOff>10748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33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27275</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11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10089</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83039"/>
          <a:ext cx="1270" cy="121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128216</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10089</xdr:rowOff>
    </xdr:from>
    <xdr:to>
      <xdr:col>55</xdr:col>
      <xdr:colOff>88900</xdr:colOff>
      <xdr:row>71</xdr:row>
      <xdr:rowOff>10089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8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155125</xdr:rowOff>
    </xdr:from>
    <xdr:to>
      <xdr:col>55</xdr:col>
      <xdr:colOff>0</xdr:colOff>
      <xdr:row>78</xdr:row>
      <xdr:rowOff>10432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185325"/>
          <a:ext cx="838200" cy="19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4746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03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153319</xdr:rowOff>
    </xdr:from>
    <xdr:to>
      <xdr:col>55</xdr:col>
      <xdr:colOff>50800</xdr:colOff>
      <xdr:row>77</xdr:row>
      <xdr:rowOff>83469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155125</xdr:rowOff>
    </xdr:from>
    <xdr:to>
      <xdr:col>50</xdr:col>
      <xdr:colOff>114300</xdr:colOff>
      <xdr:row>77</xdr:row>
      <xdr:rowOff>117652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185325"/>
          <a:ext cx="889000" cy="13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144793</xdr:rowOff>
    </xdr:from>
    <xdr:to>
      <xdr:col>50</xdr:col>
      <xdr:colOff>165100</xdr:colOff>
      <xdr:row>77</xdr:row>
      <xdr:rowOff>74943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66070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117652</xdr:rowOff>
    </xdr:from>
    <xdr:to>
      <xdr:col>45</xdr:col>
      <xdr:colOff>177800</xdr:colOff>
      <xdr:row>78</xdr:row>
      <xdr:rowOff>15067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319302"/>
          <a:ext cx="889000" cy="6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xdr:rowOff>
    </xdr:from>
    <xdr:to>
      <xdr:col>46</xdr:col>
      <xdr:colOff>38100</xdr:colOff>
      <xdr:row>77</xdr:row>
      <xdr:rowOff>109553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20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126080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98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132145</xdr:rowOff>
    </xdr:from>
    <xdr:to>
      <xdr:col>41</xdr:col>
      <xdr:colOff>50800</xdr:colOff>
      <xdr:row>78</xdr:row>
      <xdr:rowOff>15067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333795"/>
          <a:ext cx="889000" cy="5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144365</xdr:rowOff>
    </xdr:from>
    <xdr:to>
      <xdr:col>41</xdr:col>
      <xdr:colOff>101600</xdr:colOff>
      <xdr:row>77</xdr:row>
      <xdr:rowOff>74515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7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91041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294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139798</xdr:rowOff>
    </xdr:from>
    <xdr:to>
      <xdr:col>36</xdr:col>
      <xdr:colOff>165100</xdr:colOff>
      <xdr:row>77</xdr:row>
      <xdr:rowOff>69948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6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86475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4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131082</xdr:rowOff>
    </xdr:from>
    <xdr:to>
      <xdr:col>55</xdr:col>
      <xdr:colOff>50800</xdr:colOff>
      <xdr:row>78</xdr:row>
      <xdr:rowOff>61232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3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46009</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4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104325</xdr:rowOff>
    </xdr:from>
    <xdr:to>
      <xdr:col>50</xdr:col>
      <xdr:colOff>165100</xdr:colOff>
      <xdr:row>77</xdr:row>
      <xdr:rowOff>34475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1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51002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29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66852</xdr:rowOff>
    </xdr:from>
    <xdr:to>
      <xdr:col>46</xdr:col>
      <xdr:colOff>38100</xdr:colOff>
      <xdr:row>77</xdr:row>
      <xdr:rowOff>168452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26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159579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36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135717</xdr:rowOff>
    </xdr:from>
    <xdr:to>
      <xdr:col>41</xdr:col>
      <xdr:colOff>101600</xdr:colOff>
      <xdr:row>78</xdr:row>
      <xdr:rowOff>65867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3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56994</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43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81345</xdr:rowOff>
    </xdr:from>
    <xdr:to>
      <xdr:col>36</xdr:col>
      <xdr:colOff>165100</xdr:colOff>
      <xdr:row>78</xdr:row>
      <xdr:rowOff>11495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28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2622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37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27068</xdr:rowOff>
    </xdr:from>
    <xdr:to>
      <xdr:col>54</xdr:col>
      <xdr:colOff>189865</xdr:colOff>
      <xdr:row>98</xdr:row>
      <xdr:rowOff>130397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57568"/>
          <a:ext cx="1270" cy="147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134224</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130397</xdr:rowOff>
    </xdr:from>
    <xdr:to>
      <xdr:col>55</xdr:col>
      <xdr:colOff>88900</xdr:colOff>
      <xdr:row>98</xdr:row>
      <xdr:rowOff>130397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2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145195</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27068</xdr:rowOff>
    </xdr:from>
    <xdr:to>
      <xdr:col>55</xdr:col>
      <xdr:colOff>88900</xdr:colOff>
      <xdr:row>90</xdr:row>
      <xdr:rowOff>27068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151282</xdr:rowOff>
    </xdr:from>
    <xdr:to>
      <xdr:col>55</xdr:col>
      <xdr:colOff>0</xdr:colOff>
      <xdr:row>97</xdr:row>
      <xdr:rowOff>93652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610482"/>
          <a:ext cx="838200" cy="11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78928</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6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56051</xdr:rowOff>
    </xdr:from>
    <xdr:to>
      <xdr:col>55</xdr:col>
      <xdr:colOff>50800</xdr:colOff>
      <xdr:row>96</xdr:row>
      <xdr:rowOff>157651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93652</xdr:rowOff>
    </xdr:from>
    <xdr:to>
      <xdr:col>50</xdr:col>
      <xdr:colOff>114300</xdr:colOff>
      <xdr:row>97</xdr:row>
      <xdr:rowOff>141757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24302"/>
          <a:ext cx="889000" cy="4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97991</xdr:rowOff>
    </xdr:from>
    <xdr:to>
      <xdr:col>50</xdr:col>
      <xdr:colOff>165100</xdr:colOff>
      <xdr:row>97</xdr:row>
      <xdr:rowOff>28141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44668</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55804</xdr:rowOff>
    </xdr:from>
    <xdr:to>
      <xdr:col>45</xdr:col>
      <xdr:colOff>177800</xdr:colOff>
      <xdr:row>97</xdr:row>
      <xdr:rowOff>141757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686454"/>
          <a:ext cx="889000" cy="8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139855</xdr:rowOff>
    </xdr:from>
    <xdr:to>
      <xdr:col>46</xdr:col>
      <xdr:colOff>38100</xdr:colOff>
      <xdr:row>97</xdr:row>
      <xdr:rowOff>70005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9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86532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7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113678</xdr:rowOff>
    </xdr:from>
    <xdr:to>
      <xdr:col>41</xdr:col>
      <xdr:colOff>50800</xdr:colOff>
      <xdr:row>97</xdr:row>
      <xdr:rowOff>55804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058528"/>
          <a:ext cx="889000" cy="62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100482</xdr:rowOff>
    </xdr:from>
    <xdr:to>
      <xdr:col>41</xdr:col>
      <xdr:colOff>101600</xdr:colOff>
      <xdr:row>97</xdr:row>
      <xdr:rowOff>30632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47159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115616</xdr:rowOff>
    </xdr:from>
    <xdr:to>
      <xdr:col>36</xdr:col>
      <xdr:colOff>165100</xdr:colOff>
      <xdr:row>97</xdr:row>
      <xdr:rowOff>45766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36893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6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100482</xdr:rowOff>
    </xdr:from>
    <xdr:to>
      <xdr:col>55</xdr:col>
      <xdr:colOff>50800</xdr:colOff>
      <xdr:row>97</xdr:row>
      <xdr:rowOff>30632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55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78909</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3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42852</xdr:rowOff>
    </xdr:from>
    <xdr:to>
      <xdr:col>50</xdr:col>
      <xdr:colOff>165100</xdr:colOff>
      <xdr:row>97</xdr:row>
      <xdr:rowOff>144452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7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135579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76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90957</xdr:rowOff>
    </xdr:from>
    <xdr:to>
      <xdr:col>46</xdr:col>
      <xdr:colOff>38100</xdr:colOff>
      <xdr:row>98</xdr:row>
      <xdr:rowOff>21107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2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12234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1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5004</xdr:rowOff>
    </xdr:from>
    <xdr:to>
      <xdr:col>41</xdr:col>
      <xdr:colOff>101600</xdr:colOff>
      <xdr:row>97</xdr:row>
      <xdr:rowOff>106604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3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97731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72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62878</xdr:rowOff>
    </xdr:from>
    <xdr:to>
      <xdr:col>36</xdr:col>
      <xdr:colOff>165100</xdr:colOff>
      <xdr:row>93</xdr:row>
      <xdr:rowOff>164478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00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9555</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578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86564</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401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162492</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77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33241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86564</xdr:rowOff>
    </xdr:from>
    <xdr:to>
      <xdr:col>86</xdr:col>
      <xdr:colOff>25400</xdr:colOff>
      <xdr:row>31</xdr:row>
      <xdr:rowOff>86564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4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1731</xdr:rowOff>
    </xdr:from>
    <xdr:to>
      <xdr:col>85</xdr:col>
      <xdr:colOff>127000</xdr:colOff>
      <xdr:row>38</xdr:row>
      <xdr:rowOff>101341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516831"/>
          <a:ext cx="838200" cy="9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35493</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50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57066</xdr:rowOff>
    </xdr:from>
    <xdr:to>
      <xdr:col>85</xdr:col>
      <xdr:colOff>177800</xdr:colOff>
      <xdr:row>38</xdr:row>
      <xdr:rowOff>158666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7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51140</xdr:rowOff>
    </xdr:from>
    <xdr:to>
      <xdr:col>81</xdr:col>
      <xdr:colOff>50800</xdr:colOff>
      <xdr:row>38</xdr:row>
      <xdr:rowOff>1731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394790"/>
          <a:ext cx="889000" cy="12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43600</xdr:rowOff>
    </xdr:from>
    <xdr:to>
      <xdr:col>81</xdr:col>
      <xdr:colOff>101600</xdr:colOff>
      <xdr:row>38</xdr:row>
      <xdr:rowOff>145200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136327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65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51140</xdr:rowOff>
    </xdr:from>
    <xdr:to>
      <xdr:col>76</xdr:col>
      <xdr:colOff>114300</xdr:colOff>
      <xdr:row>38</xdr:row>
      <xdr:rowOff>28061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394790"/>
          <a:ext cx="889000" cy="14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45982</xdr:rowOff>
    </xdr:from>
    <xdr:to>
      <xdr:col>76</xdr:col>
      <xdr:colOff>165100</xdr:colOff>
      <xdr:row>38</xdr:row>
      <xdr:rowOff>147582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6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138709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653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28061</xdr:rowOff>
    </xdr:from>
    <xdr:to>
      <xdr:col>71</xdr:col>
      <xdr:colOff>177800</xdr:colOff>
      <xdr:row>38</xdr:row>
      <xdr:rowOff>128298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543161"/>
          <a:ext cx="889000" cy="10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17330</xdr:rowOff>
    </xdr:from>
    <xdr:to>
      <xdr:col>72</xdr:col>
      <xdr:colOff>38100</xdr:colOff>
      <xdr:row>38</xdr:row>
      <xdr:rowOff>118930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110057</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62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27068</xdr:rowOff>
    </xdr:from>
    <xdr:to>
      <xdr:col>67</xdr:col>
      <xdr:colOff>101600</xdr:colOff>
      <xdr:row>38</xdr:row>
      <xdr:rowOff>128668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145195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50541</xdr:rowOff>
    </xdr:from>
    <xdr:to>
      <xdr:col>85</xdr:col>
      <xdr:colOff>177800</xdr:colOff>
      <xdr:row>38</xdr:row>
      <xdr:rowOff>152141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9918</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353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122381</xdr:rowOff>
    </xdr:from>
    <xdr:to>
      <xdr:col>81</xdr:col>
      <xdr:colOff>101600</xdr:colOff>
      <xdr:row>38</xdr:row>
      <xdr:rowOff>52531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6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69058</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24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340</xdr:rowOff>
    </xdr:from>
    <xdr:to>
      <xdr:col>76</xdr:col>
      <xdr:colOff>165100</xdr:colOff>
      <xdr:row>37</xdr:row>
      <xdr:rowOff>101940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34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118467</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11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148711</xdr:rowOff>
    </xdr:from>
    <xdr:to>
      <xdr:col>72</xdr:col>
      <xdr:colOff>38100</xdr:colOff>
      <xdr:row>38</xdr:row>
      <xdr:rowOff>78861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9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95388</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26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77498</xdr:rowOff>
    </xdr:from>
    <xdr:to>
      <xdr:col>67</xdr:col>
      <xdr:colOff>101600</xdr:colOff>
      <xdr:row>39</xdr:row>
      <xdr:rowOff>7648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9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170225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68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4535</xdr:rowOff>
    </xdr:from>
    <xdr:to>
      <xdr:col>72</xdr:col>
      <xdr:colOff>38100</xdr:colOff>
      <xdr:row>51</xdr:row>
      <xdr:rowOff>106135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122662</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151395</xdr:rowOff>
    </xdr:from>
    <xdr:to>
      <xdr:col>85</xdr:col>
      <xdr:colOff>126364</xdr:colOff>
      <xdr:row>78</xdr:row>
      <xdr:rowOff>53412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24345"/>
          <a:ext cx="1269" cy="110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57239</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53412</xdr:rowOff>
    </xdr:from>
    <xdr:to>
      <xdr:col>86</xdr:col>
      <xdr:colOff>25400</xdr:colOff>
      <xdr:row>78</xdr:row>
      <xdr:rowOff>53412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2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98072</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9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151395</xdr:rowOff>
    </xdr:from>
    <xdr:to>
      <xdr:col>86</xdr:col>
      <xdr:colOff>25400</xdr:colOff>
      <xdr:row>71</xdr:row>
      <xdr:rowOff>151395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2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162167</xdr:rowOff>
    </xdr:from>
    <xdr:to>
      <xdr:col>85</xdr:col>
      <xdr:colOff>127000</xdr:colOff>
      <xdr:row>76</xdr:row>
      <xdr:rowOff>51775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020917"/>
          <a:ext cx="838200" cy="6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102869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33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124442</xdr:rowOff>
    </xdr:from>
    <xdr:to>
      <xdr:col>85</xdr:col>
      <xdr:colOff>177800</xdr:colOff>
      <xdr:row>77</xdr:row>
      <xdr:rowOff>54592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15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51775</xdr:rowOff>
    </xdr:from>
    <xdr:to>
      <xdr:col>81</xdr:col>
      <xdr:colOff>50800</xdr:colOff>
      <xdr:row>76</xdr:row>
      <xdr:rowOff>109100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081975"/>
          <a:ext cx="889000" cy="5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131753</xdr:rowOff>
    </xdr:from>
    <xdr:to>
      <xdr:col>81</xdr:col>
      <xdr:colOff>101600</xdr:colOff>
      <xdr:row>77</xdr:row>
      <xdr:rowOff>61903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16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53030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2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109100</xdr:rowOff>
    </xdr:from>
    <xdr:to>
      <xdr:col>76</xdr:col>
      <xdr:colOff>114300</xdr:colOff>
      <xdr:row>76</xdr:row>
      <xdr:rowOff>138968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139300"/>
          <a:ext cx="889000" cy="2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142639</xdr:rowOff>
    </xdr:from>
    <xdr:to>
      <xdr:col>76</xdr:col>
      <xdr:colOff>165100</xdr:colOff>
      <xdr:row>77</xdr:row>
      <xdr:rowOff>72789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7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63916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26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138968</xdr:rowOff>
    </xdr:from>
    <xdr:to>
      <xdr:col>71</xdr:col>
      <xdr:colOff>177800</xdr:colOff>
      <xdr:row>76</xdr:row>
      <xdr:rowOff>170145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169168"/>
          <a:ext cx="889000" cy="3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164055</xdr:rowOff>
    </xdr:from>
    <xdr:to>
      <xdr:col>72</xdr:col>
      <xdr:colOff>38100</xdr:colOff>
      <xdr:row>77</xdr:row>
      <xdr:rowOff>94205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85332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28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156789</xdr:rowOff>
    </xdr:from>
    <xdr:to>
      <xdr:col>67</xdr:col>
      <xdr:colOff>101600</xdr:colOff>
      <xdr:row>77</xdr:row>
      <xdr:rowOff>86939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78066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27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111367</xdr:rowOff>
    </xdr:from>
    <xdr:to>
      <xdr:col>85</xdr:col>
      <xdr:colOff>177800</xdr:colOff>
      <xdr:row>76</xdr:row>
      <xdr:rowOff>41517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97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134244</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82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975</xdr:rowOff>
    </xdr:from>
    <xdr:to>
      <xdr:col>81</xdr:col>
      <xdr:colOff>101600</xdr:colOff>
      <xdr:row>76</xdr:row>
      <xdr:rowOff>102575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3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119103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80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58300</xdr:rowOff>
    </xdr:from>
    <xdr:to>
      <xdr:col>76</xdr:col>
      <xdr:colOff>165100</xdr:colOff>
      <xdr:row>76</xdr:row>
      <xdr:rowOff>159900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0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4977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86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88168</xdr:rowOff>
    </xdr:from>
    <xdr:to>
      <xdr:col>72</xdr:col>
      <xdr:colOff>38100</xdr:colOff>
      <xdr:row>77</xdr:row>
      <xdr:rowOff>18318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1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34845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89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119345</xdr:rowOff>
    </xdr:from>
    <xdr:to>
      <xdr:col>67</xdr:col>
      <xdr:colOff>101600</xdr:colOff>
      <xdr:row>77</xdr:row>
      <xdr:rowOff>49495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66022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92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121791</xdr:rowOff>
    </xdr:from>
    <xdr:to>
      <xdr:col>85</xdr:col>
      <xdr:colOff>126364</xdr:colOff>
      <xdr:row>98</xdr:row>
      <xdr:rowOff>123245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23741"/>
          <a:ext cx="1269" cy="1201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127072</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123245</xdr:rowOff>
    </xdr:from>
    <xdr:to>
      <xdr:col>86</xdr:col>
      <xdr:colOff>25400</xdr:colOff>
      <xdr:row>98</xdr:row>
      <xdr:rowOff>123245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2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68468</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9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121791</xdr:rowOff>
    </xdr:from>
    <xdr:to>
      <xdr:col>86</xdr:col>
      <xdr:colOff>25400</xdr:colOff>
      <xdr:row>91</xdr:row>
      <xdr:rowOff>121791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2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71258</xdr:rowOff>
    </xdr:from>
    <xdr:to>
      <xdr:col>85</xdr:col>
      <xdr:colOff>127000</xdr:colOff>
      <xdr:row>97</xdr:row>
      <xdr:rowOff>81654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701908"/>
          <a:ext cx="838200" cy="1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37133</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67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58706</xdr:rowOff>
    </xdr:from>
    <xdr:to>
      <xdr:col>85</xdr:col>
      <xdr:colOff>177800</xdr:colOff>
      <xdr:row>97</xdr:row>
      <xdr:rowOff>160306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8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81654</xdr:rowOff>
    </xdr:from>
    <xdr:to>
      <xdr:col>81</xdr:col>
      <xdr:colOff>50800</xdr:colOff>
      <xdr:row>98</xdr:row>
      <xdr:rowOff>5586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712304"/>
          <a:ext cx="889000" cy="9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39861</xdr:rowOff>
    </xdr:from>
    <xdr:to>
      <xdr:col>81</xdr:col>
      <xdr:colOff>101600</xdr:colOff>
      <xdr:row>97</xdr:row>
      <xdr:rowOff>141461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132588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76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137441</xdr:rowOff>
    </xdr:from>
    <xdr:to>
      <xdr:col>76</xdr:col>
      <xdr:colOff>114300</xdr:colOff>
      <xdr:row>98</xdr:row>
      <xdr:rowOff>5586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768091"/>
          <a:ext cx="889000" cy="3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30342</xdr:rowOff>
    </xdr:from>
    <xdr:to>
      <xdr:col>76</xdr:col>
      <xdr:colOff>165100</xdr:colOff>
      <xdr:row>97</xdr:row>
      <xdr:rowOff>131942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148469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137441</xdr:rowOff>
    </xdr:from>
    <xdr:to>
      <xdr:col>71</xdr:col>
      <xdr:colOff>177800</xdr:colOff>
      <xdr:row>97</xdr:row>
      <xdr:rowOff>170684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768091"/>
          <a:ext cx="889000" cy="3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114018</xdr:rowOff>
    </xdr:from>
    <xdr:to>
      <xdr:col>72</xdr:col>
      <xdr:colOff>38100</xdr:colOff>
      <xdr:row>98</xdr:row>
      <xdr:rowOff>44168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35295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83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135302</xdr:rowOff>
    </xdr:from>
    <xdr:to>
      <xdr:col>67</xdr:col>
      <xdr:colOff>101600</xdr:colOff>
      <xdr:row>98</xdr:row>
      <xdr:rowOff>65452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56579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85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20458</xdr:rowOff>
    </xdr:from>
    <xdr:to>
      <xdr:col>85</xdr:col>
      <xdr:colOff>177800</xdr:colOff>
      <xdr:row>97</xdr:row>
      <xdr:rowOff>122058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65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43335</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50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30854</xdr:rowOff>
    </xdr:from>
    <xdr:to>
      <xdr:col>81</xdr:col>
      <xdr:colOff>101600</xdr:colOff>
      <xdr:row>97</xdr:row>
      <xdr:rowOff>132454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66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148981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43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126236</xdr:rowOff>
    </xdr:from>
    <xdr:to>
      <xdr:col>76</xdr:col>
      <xdr:colOff>165100</xdr:colOff>
      <xdr:row>98</xdr:row>
      <xdr:rowOff>56386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75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47513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8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86641</xdr:rowOff>
    </xdr:from>
    <xdr:to>
      <xdr:col>72</xdr:col>
      <xdr:colOff>38100</xdr:colOff>
      <xdr:row>98</xdr:row>
      <xdr:rowOff>16791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1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33318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49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119884</xdr:rowOff>
    </xdr:from>
    <xdr:to>
      <xdr:col>67</xdr:col>
      <xdr:colOff>101600</xdr:colOff>
      <xdr:row>98</xdr:row>
      <xdr:rowOff>50034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5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66561</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52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107658</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51158"/>
          <a:ext cx="1269" cy="147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54335</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107658</xdr:rowOff>
    </xdr:from>
    <xdr:to>
      <xdr:col>116</xdr:col>
      <xdr:colOff>152400</xdr:colOff>
      <xdr:row>30</xdr:row>
      <xdr:rowOff>107658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5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93752</xdr:rowOff>
    </xdr:from>
    <xdr:to>
      <xdr:col>116</xdr:col>
      <xdr:colOff>63500</xdr:colOff>
      <xdr:row>38</xdr:row>
      <xdr:rowOff>94704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08852"/>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168889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41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146012</xdr:rowOff>
    </xdr:from>
    <xdr:to>
      <xdr:col>116</xdr:col>
      <xdr:colOff>114300</xdr:colOff>
      <xdr:row>38</xdr:row>
      <xdr:rowOff>76162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8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62243</xdr:rowOff>
    </xdr:from>
    <xdr:to>
      <xdr:col>111</xdr:col>
      <xdr:colOff>177800</xdr:colOff>
      <xdr:row>38</xdr:row>
      <xdr:rowOff>93752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405893"/>
          <a:ext cx="889000" cy="20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164643</xdr:rowOff>
    </xdr:from>
    <xdr:to>
      <xdr:col>112</xdr:col>
      <xdr:colOff>38100</xdr:colOff>
      <xdr:row>38</xdr:row>
      <xdr:rowOff>94793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0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111320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28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62243</xdr:rowOff>
    </xdr:from>
    <xdr:to>
      <xdr:col>107</xdr:col>
      <xdr:colOff>50800</xdr:colOff>
      <xdr:row>39</xdr:row>
      <xdr:rowOff>13018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405893"/>
          <a:ext cx="889000" cy="29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169443</xdr:rowOff>
    </xdr:from>
    <xdr:to>
      <xdr:col>107</xdr:col>
      <xdr:colOff>101600</xdr:colOff>
      <xdr:row>38</xdr:row>
      <xdr:rowOff>99593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1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90720</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60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12027</xdr:rowOff>
    </xdr:from>
    <xdr:to>
      <xdr:col>102</xdr:col>
      <xdr:colOff>114300</xdr:colOff>
      <xdr:row>39</xdr:row>
      <xdr:rowOff>13018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98577"/>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7709</xdr:rowOff>
    </xdr:from>
    <xdr:to>
      <xdr:col>102</xdr:col>
      <xdr:colOff>165100</xdr:colOff>
      <xdr:row>38</xdr:row>
      <xdr:rowOff>109309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2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125836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29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39484</xdr:rowOff>
    </xdr:from>
    <xdr:to>
      <xdr:col>98</xdr:col>
      <xdr:colOff>38100</xdr:colOff>
      <xdr:row>38</xdr:row>
      <xdr:rowOff>141084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5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157611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43904</xdr:rowOff>
    </xdr:from>
    <xdr:to>
      <xdr:col>116</xdr:col>
      <xdr:colOff>114300</xdr:colOff>
      <xdr:row>38</xdr:row>
      <xdr:rowOff>145504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55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130281</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47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42952</xdr:rowOff>
    </xdr:from>
    <xdr:to>
      <xdr:col>112</xdr:col>
      <xdr:colOff>38100</xdr:colOff>
      <xdr:row>38</xdr:row>
      <xdr:rowOff>144552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5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135679</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665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11443</xdr:rowOff>
    </xdr:from>
    <xdr:to>
      <xdr:col>107</xdr:col>
      <xdr:colOff>101600</xdr:colOff>
      <xdr:row>37</xdr:row>
      <xdr:rowOff>113043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35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129570</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130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133668</xdr:rowOff>
    </xdr:from>
    <xdr:to>
      <xdr:col>102</xdr:col>
      <xdr:colOff>165100</xdr:colOff>
      <xdr:row>39</xdr:row>
      <xdr:rowOff>63818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4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54945</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6017" y="6741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132677</xdr:rowOff>
    </xdr:from>
    <xdr:to>
      <xdr:col>98</xdr:col>
      <xdr:colOff>38100</xdr:colOff>
      <xdr:row>39</xdr:row>
      <xdr:rowOff>62827</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4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53954</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7017" y="6740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115403</xdr:rowOff>
    </xdr:from>
    <xdr:to>
      <xdr:col>116</xdr:col>
      <xdr:colOff>63500</xdr:colOff>
      <xdr:row>57</xdr:row>
      <xdr:rowOff>121804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9888053"/>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29641</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973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51214</xdr:rowOff>
    </xdr:from>
    <xdr:to>
      <xdr:col>116</xdr:col>
      <xdr:colOff>114300</xdr:colOff>
      <xdr:row>58</xdr:row>
      <xdr:rowOff>152814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121804</xdr:rowOff>
    </xdr:from>
    <xdr:to>
      <xdr:col>111</xdr:col>
      <xdr:colOff>177800</xdr:colOff>
      <xdr:row>57</xdr:row>
      <xdr:rowOff>127878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9894454"/>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82695</xdr:rowOff>
    </xdr:from>
    <xdr:to>
      <xdr:col>112</xdr:col>
      <xdr:colOff>38100</xdr:colOff>
      <xdr:row>59</xdr:row>
      <xdr:rowOff>12845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2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3972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1011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127878</xdr:rowOff>
    </xdr:from>
    <xdr:to>
      <xdr:col>107</xdr:col>
      <xdr:colOff>50800</xdr:colOff>
      <xdr:row>57</xdr:row>
      <xdr:rowOff>133822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9900528"/>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70416</xdr:rowOff>
    </xdr:from>
    <xdr:to>
      <xdr:col>107</xdr:col>
      <xdr:colOff>101600</xdr:colOff>
      <xdr:row>59</xdr:row>
      <xdr:rowOff>566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10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163143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1010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133822</xdr:rowOff>
    </xdr:from>
    <xdr:to>
      <xdr:col>102</xdr:col>
      <xdr:colOff>114300</xdr:colOff>
      <xdr:row>59</xdr:row>
      <xdr:rowOff>38594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9906472"/>
          <a:ext cx="889000" cy="24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68065</xdr:rowOff>
    </xdr:from>
    <xdr:to>
      <xdr:col>102</xdr:col>
      <xdr:colOff>165100</xdr:colOff>
      <xdr:row>58</xdr:row>
      <xdr:rowOff>169665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160792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1010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63036</xdr:rowOff>
    </xdr:from>
    <xdr:to>
      <xdr:col>98</xdr:col>
      <xdr:colOff>38100</xdr:colOff>
      <xdr:row>58</xdr:row>
      <xdr:rowOff>164636</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9713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64603</xdr:rowOff>
    </xdr:from>
    <xdr:to>
      <xdr:col>116</xdr:col>
      <xdr:colOff>114300</xdr:colOff>
      <xdr:row>57</xdr:row>
      <xdr:rowOff>166203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83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87480</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68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71004</xdr:rowOff>
    </xdr:from>
    <xdr:to>
      <xdr:col>112</xdr:col>
      <xdr:colOff>38100</xdr:colOff>
      <xdr:row>58</xdr:row>
      <xdr:rowOff>1154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84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17681</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96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77078</xdr:rowOff>
    </xdr:from>
    <xdr:to>
      <xdr:col>107</xdr:col>
      <xdr:colOff>101600</xdr:colOff>
      <xdr:row>58</xdr:row>
      <xdr:rowOff>7228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84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23755</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962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83022</xdr:rowOff>
    </xdr:from>
    <xdr:to>
      <xdr:col>102</xdr:col>
      <xdr:colOff>165100</xdr:colOff>
      <xdr:row>58</xdr:row>
      <xdr:rowOff>13172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85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29699</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963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159244</xdr:rowOff>
    </xdr:from>
    <xdr:to>
      <xdr:col>98</xdr:col>
      <xdr:colOff>38100</xdr:colOff>
      <xdr:row>59</xdr:row>
      <xdr:rowOff>89394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10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80521</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1019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66711</xdr:rowOff>
    </xdr:from>
    <xdr:to>
      <xdr:col>116</xdr:col>
      <xdr:colOff>62864</xdr:colOff>
      <xdr:row>79</xdr:row>
      <xdr:rowOff>115174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68211"/>
          <a:ext cx="1269" cy="1591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119001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115174</xdr:rowOff>
    </xdr:from>
    <xdr:to>
      <xdr:col>116</xdr:col>
      <xdr:colOff>152400</xdr:colOff>
      <xdr:row>79</xdr:row>
      <xdr:rowOff>115174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5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13388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4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66711</xdr:rowOff>
    </xdr:from>
    <xdr:to>
      <xdr:col>116</xdr:col>
      <xdr:colOff>152400</xdr:colOff>
      <xdr:row>70</xdr:row>
      <xdr:rowOff>66711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140626</xdr:rowOff>
    </xdr:from>
    <xdr:to>
      <xdr:col>116</xdr:col>
      <xdr:colOff>63500</xdr:colOff>
      <xdr:row>76</xdr:row>
      <xdr:rowOff>159305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3170826"/>
          <a:ext cx="838200" cy="1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35312</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23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56885</xdr:rowOff>
    </xdr:from>
    <xdr:to>
      <xdr:col>116</xdr:col>
      <xdr:colOff>114300</xdr:colOff>
      <xdr:row>77</xdr:row>
      <xdr:rowOff>158485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2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140626</xdr:rowOff>
    </xdr:from>
    <xdr:to>
      <xdr:col>111</xdr:col>
      <xdr:colOff>177800</xdr:colOff>
      <xdr:row>76</xdr:row>
      <xdr:rowOff>162886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170826"/>
          <a:ext cx="889000" cy="2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39109</xdr:rowOff>
    </xdr:from>
    <xdr:to>
      <xdr:col>112</xdr:col>
      <xdr:colOff>38100</xdr:colOff>
      <xdr:row>77</xdr:row>
      <xdr:rowOff>140709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24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131836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33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145165</xdr:rowOff>
    </xdr:from>
    <xdr:to>
      <xdr:col>107</xdr:col>
      <xdr:colOff>50800</xdr:colOff>
      <xdr:row>76</xdr:row>
      <xdr:rowOff>162886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3175365"/>
          <a:ext cx="889000" cy="1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61610</xdr:rowOff>
    </xdr:from>
    <xdr:to>
      <xdr:col>107</xdr:col>
      <xdr:colOff>101600</xdr:colOff>
      <xdr:row>77</xdr:row>
      <xdr:rowOff>163210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2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154337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35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145165</xdr:rowOff>
    </xdr:from>
    <xdr:to>
      <xdr:col>102</xdr:col>
      <xdr:colOff>114300</xdr:colOff>
      <xdr:row>77</xdr:row>
      <xdr:rowOff>105333</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175365"/>
          <a:ext cx="889000" cy="13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64658</xdr:rowOff>
    </xdr:from>
    <xdr:to>
      <xdr:col>102</xdr:col>
      <xdr:colOff>165100</xdr:colOff>
      <xdr:row>77</xdr:row>
      <xdr:rowOff>166258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26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157385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35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34852</xdr:rowOff>
    </xdr:from>
    <xdr:to>
      <xdr:col>98</xdr:col>
      <xdr:colOff>38100</xdr:colOff>
      <xdr:row>77</xdr:row>
      <xdr:rowOff>136452</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152979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01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108505</xdr:rowOff>
    </xdr:from>
    <xdr:to>
      <xdr:col>116</xdr:col>
      <xdr:colOff>114300</xdr:colOff>
      <xdr:row>77</xdr:row>
      <xdr:rowOff>38655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13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131382</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99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89826</xdr:rowOff>
    </xdr:from>
    <xdr:to>
      <xdr:col>112</xdr:col>
      <xdr:colOff>38100</xdr:colOff>
      <xdr:row>77</xdr:row>
      <xdr:rowOff>19976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12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36503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89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112086</xdr:rowOff>
    </xdr:from>
    <xdr:to>
      <xdr:col>107</xdr:col>
      <xdr:colOff>101600</xdr:colOff>
      <xdr:row>77</xdr:row>
      <xdr:rowOff>42236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14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58764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91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94365</xdr:rowOff>
    </xdr:from>
    <xdr:to>
      <xdr:col>102</xdr:col>
      <xdr:colOff>165100</xdr:colOff>
      <xdr:row>77</xdr:row>
      <xdr:rowOff>24515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12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41042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89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54533</xdr:rowOff>
    </xdr:from>
    <xdr:to>
      <xdr:col>98</xdr:col>
      <xdr:colOff>38100</xdr:colOff>
      <xdr:row>77</xdr:row>
      <xdr:rowOff>156133</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25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147260</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34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人件費や物件費は類似団体平均を下回る値で推移している。普通建設事業費については、まちづくり複合施設整備等の大規模事業が終了したことから、令和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年度以降類似団体を下回っている。　一方で、災害復旧費については、令和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年度及び令和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年度に豪雨災害に見舞われており、令和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年連続で類似団体を上回っている。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医療費や障害者福祉、子育て支援にかかる経費の増加による扶助費の増加や、物価高騰を背景とした除排雪経費の増加に伴う維持補修経費の増加については任意に削減することができない経費であることから、類似団体平均を上回る値で推移していることも踏まえ、対応する財源の確保に努め持続可能な財政運営に努めていき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山形県白鷹町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12,507
12,350
157.71
10,240,853
9,553,853
685,960
5,264,462
11,060,786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148844</xdr:rowOff>
    </xdr:from>
    <xdr:to>
      <xdr:col>24</xdr:col>
      <xdr:colOff>62865</xdr:colOff>
      <xdr:row>38</xdr:row>
      <xdr:rowOff>113792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0894"/>
          <a:ext cx="1270" cy="150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117619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113792</xdr:rowOff>
    </xdr:from>
    <xdr:to>
      <xdr:col>24</xdr:col>
      <xdr:colOff>152400</xdr:colOff>
      <xdr:row>38</xdr:row>
      <xdr:rowOff>113792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95521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148844</xdr:rowOff>
    </xdr:from>
    <xdr:to>
      <xdr:col>24</xdr:col>
      <xdr:colOff>152400</xdr:colOff>
      <xdr:row>29</xdr:row>
      <xdr:rowOff>148844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109791</xdr:rowOff>
    </xdr:from>
    <xdr:to>
      <xdr:col>24</xdr:col>
      <xdr:colOff>63500</xdr:colOff>
      <xdr:row>35</xdr:row>
      <xdr:rowOff>151702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10541"/>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108475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9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130048</xdr:rowOff>
    </xdr:from>
    <xdr:to>
      <xdr:col>24</xdr:col>
      <xdr:colOff>114300</xdr:colOff>
      <xdr:row>36</xdr:row>
      <xdr:rowOff>60198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151702</xdr:rowOff>
    </xdr:from>
    <xdr:to>
      <xdr:col>19</xdr:col>
      <xdr:colOff>177800</xdr:colOff>
      <xdr:row>36</xdr:row>
      <xdr:rowOff>34734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52452"/>
          <a:ext cx="889000" cy="5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163957</xdr:rowOff>
    </xdr:from>
    <xdr:to>
      <xdr:col>20</xdr:col>
      <xdr:colOff>38100</xdr:colOff>
      <xdr:row>36</xdr:row>
      <xdr:rowOff>94107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85234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5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34734</xdr:rowOff>
    </xdr:from>
    <xdr:to>
      <xdr:col>15</xdr:col>
      <xdr:colOff>50800</xdr:colOff>
      <xdr:row>36</xdr:row>
      <xdr:rowOff>50165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06934"/>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24130</xdr:rowOff>
    </xdr:from>
    <xdr:to>
      <xdr:col>15</xdr:col>
      <xdr:colOff>101600</xdr:colOff>
      <xdr:row>36</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116857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127698</xdr:rowOff>
    </xdr:from>
    <xdr:to>
      <xdr:col>10</xdr:col>
      <xdr:colOff>114300</xdr:colOff>
      <xdr:row>36</xdr:row>
      <xdr:rowOff>50165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56998"/>
          <a:ext cx="889000" cy="26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25654</xdr:rowOff>
    </xdr:from>
    <xdr:to>
      <xdr:col>10</xdr:col>
      <xdr:colOff>165100</xdr:colOff>
      <xdr:row>36</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118381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134620</xdr:rowOff>
    </xdr:from>
    <xdr:to>
      <xdr:col>6</xdr:col>
      <xdr:colOff>38100</xdr:colOff>
      <xdr:row>36</xdr:row>
      <xdr:rowOff>64770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55897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58991</xdr:rowOff>
    </xdr:from>
    <xdr:to>
      <xdr:col>24</xdr:col>
      <xdr:colOff>114300</xdr:colOff>
      <xdr:row>35</xdr:row>
      <xdr:rowOff>160591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5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81868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1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100902</xdr:rowOff>
    </xdr:from>
    <xdr:to>
      <xdr:col>20</xdr:col>
      <xdr:colOff>38100</xdr:colOff>
      <xdr:row>36</xdr:row>
      <xdr:rowOff>31052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47579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7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155384</xdr:rowOff>
    </xdr:from>
    <xdr:to>
      <xdr:col>15</xdr:col>
      <xdr:colOff>101600</xdr:colOff>
      <xdr:row>36</xdr:row>
      <xdr:rowOff>85534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5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102061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93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170815</xdr:rowOff>
    </xdr:from>
    <xdr:to>
      <xdr:col>10</xdr:col>
      <xdr:colOff>165100</xdr:colOff>
      <xdr:row>36</xdr:row>
      <xdr:rowOff>100965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117492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4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76898</xdr:rowOff>
    </xdr:from>
    <xdr:to>
      <xdr:col>6</xdr:col>
      <xdr:colOff>38100</xdr:colOff>
      <xdr:row>35</xdr:row>
      <xdr:rowOff>7048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0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23575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8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134138</xdr:rowOff>
    </xdr:from>
    <xdr:to>
      <xdr:col>24</xdr:col>
      <xdr:colOff>62865</xdr:colOff>
      <xdr:row>57</xdr:row>
      <xdr:rowOff>157607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6638"/>
          <a:ext cx="1270" cy="122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161434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157607</xdr:rowOff>
    </xdr:from>
    <xdr:to>
      <xdr:col>24</xdr:col>
      <xdr:colOff>152400</xdr:colOff>
      <xdr:row>57</xdr:row>
      <xdr:rowOff>157607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80815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8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134138</xdr:rowOff>
    </xdr:from>
    <xdr:to>
      <xdr:col>24</xdr:col>
      <xdr:colOff>152400</xdr:colOff>
      <xdr:row>50</xdr:row>
      <xdr:rowOff>134138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139403</xdr:rowOff>
    </xdr:from>
    <xdr:to>
      <xdr:col>24</xdr:col>
      <xdr:colOff>63500</xdr:colOff>
      <xdr:row>56</xdr:row>
      <xdr:rowOff>48001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569153"/>
          <a:ext cx="838200" cy="8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160721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19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137844</xdr:rowOff>
    </xdr:from>
    <xdr:to>
      <xdr:col>24</xdr:col>
      <xdr:colOff>114300</xdr:colOff>
      <xdr:row>56</xdr:row>
      <xdr:rowOff>67994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139403</xdr:rowOff>
    </xdr:from>
    <xdr:to>
      <xdr:col>19</xdr:col>
      <xdr:colOff>177800</xdr:colOff>
      <xdr:row>57</xdr:row>
      <xdr:rowOff>15491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569153"/>
          <a:ext cx="889000" cy="21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154984</xdr:rowOff>
    </xdr:from>
    <xdr:to>
      <xdr:col>20</xdr:col>
      <xdr:colOff>38100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76261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7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144104</xdr:rowOff>
    </xdr:from>
    <xdr:to>
      <xdr:col>15</xdr:col>
      <xdr:colOff>50800</xdr:colOff>
      <xdr:row>57</xdr:row>
      <xdr:rowOff>15491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402404"/>
          <a:ext cx="889000" cy="38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165214</xdr:rowOff>
    </xdr:from>
    <xdr:to>
      <xdr:col>15</xdr:col>
      <xdr:colOff>101600</xdr:colOff>
      <xdr:row>56</xdr:row>
      <xdr:rowOff>95364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111891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37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144104</xdr:rowOff>
    </xdr:from>
    <xdr:to>
      <xdr:col>10</xdr:col>
      <xdr:colOff>114300</xdr:colOff>
      <xdr:row>56</xdr:row>
      <xdr:rowOff>25107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02404"/>
          <a:ext cx="889000" cy="22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153136</xdr:rowOff>
    </xdr:from>
    <xdr:to>
      <xdr:col>10</xdr:col>
      <xdr:colOff>165100</xdr:colOff>
      <xdr:row>54</xdr:row>
      <xdr:rowOff>83286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99813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84934</xdr:rowOff>
    </xdr:from>
    <xdr:to>
      <xdr:col>6</xdr:col>
      <xdr:colOff>38100</xdr:colOff>
      <xdr:row>57</xdr:row>
      <xdr:rowOff>15084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6211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7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168651</xdr:rowOff>
    </xdr:from>
    <xdr:to>
      <xdr:col>24</xdr:col>
      <xdr:colOff>114300</xdr:colOff>
      <xdr:row>56</xdr:row>
      <xdr:rowOff>98801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9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147078</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76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88603</xdr:rowOff>
    </xdr:from>
    <xdr:to>
      <xdr:col>20</xdr:col>
      <xdr:colOff>38100</xdr:colOff>
      <xdr:row>56</xdr:row>
      <xdr:rowOff>18753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1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35280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293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136141</xdr:rowOff>
    </xdr:from>
    <xdr:to>
      <xdr:col>15</xdr:col>
      <xdr:colOff>101600</xdr:colOff>
      <xdr:row>57</xdr:row>
      <xdr:rowOff>66291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57418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3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93304</xdr:rowOff>
    </xdr:from>
    <xdr:to>
      <xdr:col>10</xdr:col>
      <xdr:colOff>165100</xdr:colOff>
      <xdr:row>55</xdr:row>
      <xdr:rowOff>23454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35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14581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44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145757</xdr:rowOff>
    </xdr:from>
    <xdr:to>
      <xdr:col>6</xdr:col>
      <xdr:colOff>38100</xdr:colOff>
      <xdr:row>56</xdr:row>
      <xdr:rowOff>75907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57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92434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3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124798</xdr:rowOff>
    </xdr:from>
    <xdr:to>
      <xdr:col>24</xdr:col>
      <xdr:colOff>62865</xdr:colOff>
      <xdr:row>78</xdr:row>
      <xdr:rowOff>87590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26298"/>
          <a:ext cx="1270" cy="1334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91417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87590</xdr:rowOff>
    </xdr:from>
    <xdr:to>
      <xdr:col>24</xdr:col>
      <xdr:colOff>152400</xdr:colOff>
      <xdr:row>78</xdr:row>
      <xdr:rowOff>87590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71475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0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124798</xdr:rowOff>
    </xdr:from>
    <xdr:to>
      <xdr:col>24</xdr:col>
      <xdr:colOff>152400</xdr:colOff>
      <xdr:row>70</xdr:row>
      <xdr:rowOff>124798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2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141094</xdr:rowOff>
    </xdr:from>
    <xdr:to>
      <xdr:col>24</xdr:col>
      <xdr:colOff>63500</xdr:colOff>
      <xdr:row>76</xdr:row>
      <xdr:rowOff>72622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99844"/>
          <a:ext cx="838200" cy="10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69798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28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91371</xdr:rowOff>
    </xdr:from>
    <xdr:to>
      <xdr:col>24</xdr:col>
      <xdr:colOff>114300</xdr:colOff>
      <xdr:row>76</xdr:row>
      <xdr:rowOff>21521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13981</xdr:rowOff>
    </xdr:from>
    <xdr:to>
      <xdr:col>19</xdr:col>
      <xdr:colOff>177800</xdr:colOff>
      <xdr:row>76</xdr:row>
      <xdr:rowOff>72622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44181"/>
          <a:ext cx="889000" cy="5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61708</xdr:rowOff>
    </xdr:from>
    <xdr:to>
      <xdr:col>20</xdr:col>
      <xdr:colOff>38100</xdr:colOff>
      <xdr:row>76</xdr:row>
      <xdr:rowOff>163308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9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154435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8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13981</xdr:rowOff>
    </xdr:from>
    <xdr:to>
      <xdr:col>15</xdr:col>
      <xdr:colOff>50800</xdr:colOff>
      <xdr:row>77</xdr:row>
      <xdr:rowOff>38953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44181"/>
          <a:ext cx="889000" cy="19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109583</xdr:rowOff>
    </xdr:from>
    <xdr:to>
      <xdr:col>15</xdr:col>
      <xdr:colOff>101600</xdr:colOff>
      <xdr:row>76</xdr:row>
      <xdr:rowOff>39734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3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56260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4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81745</xdr:rowOff>
    </xdr:from>
    <xdr:to>
      <xdr:col>10</xdr:col>
      <xdr:colOff>114300</xdr:colOff>
      <xdr:row>77</xdr:row>
      <xdr:rowOff>38953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2940495"/>
          <a:ext cx="889000" cy="30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45389</xdr:rowOff>
    </xdr:from>
    <xdr:to>
      <xdr:col>10</xdr:col>
      <xdr:colOff>165100</xdr:colOff>
      <xdr:row>77</xdr:row>
      <xdr:rowOff>146989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138116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3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59226</xdr:rowOff>
    </xdr:from>
    <xdr:to>
      <xdr:col>6</xdr:col>
      <xdr:colOff>38100</xdr:colOff>
      <xdr:row>77</xdr:row>
      <xdr:rowOff>160826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6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151953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5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90294</xdr:rowOff>
    </xdr:from>
    <xdr:to>
      <xdr:col>24</xdr:col>
      <xdr:colOff>114300</xdr:colOff>
      <xdr:row>76</xdr:row>
      <xdr:rowOff>20444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4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113171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0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21822</xdr:rowOff>
    </xdr:from>
    <xdr:to>
      <xdr:col>20</xdr:col>
      <xdr:colOff>38100</xdr:colOff>
      <xdr:row>76</xdr:row>
      <xdr:rowOff>123422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5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139949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827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134631</xdr:rowOff>
    </xdr:from>
    <xdr:to>
      <xdr:col>15</xdr:col>
      <xdr:colOff>101600</xdr:colOff>
      <xdr:row>76</xdr:row>
      <xdr:rowOff>64781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9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55908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086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159603</xdr:rowOff>
    </xdr:from>
    <xdr:to>
      <xdr:col>10</xdr:col>
      <xdr:colOff>165100</xdr:colOff>
      <xdr:row>77</xdr:row>
      <xdr:rowOff>89753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8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106280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30945</xdr:rowOff>
    </xdr:from>
    <xdr:to>
      <xdr:col>6</xdr:col>
      <xdr:colOff>38100</xdr:colOff>
      <xdr:row>75</xdr:row>
      <xdr:rowOff>132545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8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149072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6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168819</xdr:rowOff>
    </xdr:from>
    <xdr:to>
      <xdr:col>24</xdr:col>
      <xdr:colOff>62865</xdr:colOff>
      <xdr:row>99</xdr:row>
      <xdr:rowOff>99575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99319"/>
          <a:ext cx="1270" cy="147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103402</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99575</xdr:rowOff>
    </xdr:from>
    <xdr:to>
      <xdr:col>24</xdr:col>
      <xdr:colOff>152400</xdr:colOff>
      <xdr:row>99</xdr:row>
      <xdr:rowOff>99575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115496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168819</xdr:rowOff>
    </xdr:from>
    <xdr:to>
      <xdr:col>24</xdr:col>
      <xdr:colOff>152400</xdr:colOff>
      <xdr:row>90</xdr:row>
      <xdr:rowOff>168819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99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7525</xdr:rowOff>
    </xdr:from>
    <xdr:to>
      <xdr:col>24</xdr:col>
      <xdr:colOff>63500</xdr:colOff>
      <xdr:row>97</xdr:row>
      <xdr:rowOff>71109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638175"/>
          <a:ext cx="838200" cy="6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10014</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4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31587</xdr:rowOff>
    </xdr:from>
    <xdr:to>
      <xdr:col>24</xdr:col>
      <xdr:colOff>114300</xdr:colOff>
      <xdr:row>97</xdr:row>
      <xdr:rowOff>133187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50600</xdr:rowOff>
    </xdr:from>
    <xdr:to>
      <xdr:col>19</xdr:col>
      <xdr:colOff>177800</xdr:colOff>
      <xdr:row>97</xdr:row>
      <xdr:rowOff>71109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681250"/>
          <a:ext cx="889000" cy="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54611</xdr:rowOff>
    </xdr:from>
    <xdr:to>
      <xdr:col>20</xdr:col>
      <xdr:colOff>38100</xdr:colOff>
      <xdr:row>97</xdr:row>
      <xdr:rowOff>156211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147338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7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50600</xdr:rowOff>
    </xdr:from>
    <xdr:to>
      <xdr:col>15</xdr:col>
      <xdr:colOff>50800</xdr:colOff>
      <xdr:row>97</xdr:row>
      <xdr:rowOff>149769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681250"/>
          <a:ext cx="889000" cy="9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66399</xdr:rowOff>
    </xdr:from>
    <xdr:to>
      <xdr:col>15</xdr:col>
      <xdr:colOff>101600</xdr:colOff>
      <xdr:row>97</xdr:row>
      <xdr:rowOff>167999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159126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78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149769</xdr:rowOff>
    </xdr:from>
    <xdr:to>
      <xdr:col>10</xdr:col>
      <xdr:colOff>114300</xdr:colOff>
      <xdr:row>98</xdr:row>
      <xdr:rowOff>146678</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780419"/>
          <a:ext cx="889000" cy="16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156815</xdr:rowOff>
    </xdr:from>
    <xdr:to>
      <xdr:col>10</xdr:col>
      <xdr:colOff>165100</xdr:colOff>
      <xdr:row>98</xdr:row>
      <xdr:rowOff>86965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78092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88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11035</xdr:rowOff>
    </xdr:from>
    <xdr:to>
      <xdr:col>6</xdr:col>
      <xdr:colOff>38100</xdr:colOff>
      <xdr:row>98</xdr:row>
      <xdr:rowOff>112635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1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129162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8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128175</xdr:rowOff>
    </xdr:from>
    <xdr:to>
      <xdr:col>24</xdr:col>
      <xdr:colOff>114300</xdr:colOff>
      <xdr:row>97</xdr:row>
      <xdr:rowOff>58325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58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151052</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43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20309</xdr:rowOff>
    </xdr:from>
    <xdr:to>
      <xdr:col>20</xdr:col>
      <xdr:colOff>38100</xdr:colOff>
      <xdr:row>97</xdr:row>
      <xdr:rowOff>121909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65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138436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42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171250</xdr:rowOff>
    </xdr:from>
    <xdr:to>
      <xdr:col>15</xdr:col>
      <xdr:colOff>101600</xdr:colOff>
      <xdr:row>97</xdr:row>
      <xdr:rowOff>101400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63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117927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40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98969</xdr:rowOff>
    </xdr:from>
    <xdr:to>
      <xdr:col>10</xdr:col>
      <xdr:colOff>165100</xdr:colOff>
      <xdr:row>98</xdr:row>
      <xdr:rowOff>29119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72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45646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50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95878</xdr:rowOff>
    </xdr:from>
    <xdr:to>
      <xdr:col>6</xdr:col>
      <xdr:colOff>38100</xdr:colOff>
      <xdr:row>99</xdr:row>
      <xdr:rowOff>26028</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9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17155</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99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254</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15204"/>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118381</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254</xdr:rowOff>
    </xdr:from>
    <xdr:to>
      <xdr:col>55</xdr:col>
      <xdr:colOff>88900</xdr:colOff>
      <xdr:row>31</xdr:row>
      <xdr:rowOff>254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1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21285</xdr:rowOff>
    </xdr:from>
    <xdr:to>
      <xdr:col>55</xdr:col>
      <xdr:colOff>0</xdr:colOff>
      <xdr:row>32</xdr:row>
      <xdr:rowOff>40945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5507685"/>
          <a:ext cx="8382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2862</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46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24435</xdr:rowOff>
    </xdr:from>
    <xdr:to>
      <xdr:col>55</xdr:col>
      <xdr:colOff>50800</xdr:colOff>
      <xdr:row>37</xdr:row>
      <xdr:rowOff>126035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40945</xdr:rowOff>
    </xdr:from>
    <xdr:to>
      <xdr:col>50</xdr:col>
      <xdr:colOff>114300</xdr:colOff>
      <xdr:row>32</xdr:row>
      <xdr:rowOff>101752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5527345"/>
          <a:ext cx="8890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46381</xdr:rowOff>
    </xdr:from>
    <xdr:to>
      <xdr:col>50</xdr:col>
      <xdr:colOff>165100</xdr:colOff>
      <xdr:row>37</xdr:row>
      <xdr:rowOff>147981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139107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146558</xdr:rowOff>
    </xdr:from>
    <xdr:to>
      <xdr:col>45</xdr:col>
      <xdr:colOff>177800</xdr:colOff>
      <xdr:row>32</xdr:row>
      <xdr:rowOff>101752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5461508"/>
          <a:ext cx="889000" cy="12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70155</xdr:rowOff>
    </xdr:from>
    <xdr:to>
      <xdr:col>46</xdr:col>
      <xdr:colOff>38100</xdr:colOff>
      <xdr:row>38</xdr:row>
      <xdr:rowOff>305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162882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5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146558</xdr:rowOff>
    </xdr:from>
    <xdr:to>
      <xdr:col>41</xdr:col>
      <xdr:colOff>50800</xdr:colOff>
      <xdr:row>32</xdr:row>
      <xdr:rowOff>61519</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5461508"/>
          <a:ext cx="889000" cy="8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111303</xdr:rowOff>
    </xdr:from>
    <xdr:to>
      <xdr:col>41</xdr:col>
      <xdr:colOff>101600</xdr:colOff>
      <xdr:row>37</xdr:row>
      <xdr:rowOff>41453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32580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76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100787</xdr:rowOff>
    </xdr:from>
    <xdr:to>
      <xdr:col>36</xdr:col>
      <xdr:colOff>165100</xdr:colOff>
      <xdr:row>37</xdr:row>
      <xdr:rowOff>30937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22064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65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141935</xdr:rowOff>
    </xdr:from>
    <xdr:to>
      <xdr:col>55</xdr:col>
      <xdr:colOff>50800</xdr:colOff>
      <xdr:row>32</xdr:row>
      <xdr:rowOff>72085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545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164812</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30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161595</xdr:rowOff>
    </xdr:from>
    <xdr:to>
      <xdr:col>50</xdr:col>
      <xdr:colOff>165100</xdr:colOff>
      <xdr:row>32</xdr:row>
      <xdr:rowOff>91745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547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108272</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525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50952</xdr:rowOff>
    </xdr:from>
    <xdr:to>
      <xdr:col>46</xdr:col>
      <xdr:colOff>38100</xdr:colOff>
      <xdr:row>32</xdr:row>
      <xdr:rowOff>152552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553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169079</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531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95758</xdr:rowOff>
    </xdr:from>
    <xdr:to>
      <xdr:col>41</xdr:col>
      <xdr:colOff>101600</xdr:colOff>
      <xdr:row>32</xdr:row>
      <xdr:rowOff>25908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541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42435</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18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10719</xdr:rowOff>
    </xdr:from>
    <xdr:to>
      <xdr:col>36</xdr:col>
      <xdr:colOff>165100</xdr:colOff>
      <xdr:row>32</xdr:row>
      <xdr:rowOff>112319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549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128846</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527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27956</xdr:rowOff>
    </xdr:from>
    <xdr:to>
      <xdr:col>54</xdr:col>
      <xdr:colOff>189865</xdr:colOff>
      <xdr:row>58</xdr:row>
      <xdr:rowOff>87904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943356"/>
          <a:ext cx="1270" cy="1088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91731</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87904</xdr:rowOff>
    </xdr:from>
    <xdr:to>
      <xdr:col>55</xdr:col>
      <xdr:colOff>88900</xdr:colOff>
      <xdr:row>58</xdr:row>
      <xdr:rowOff>87904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146083</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71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27956</xdr:rowOff>
    </xdr:from>
    <xdr:to>
      <xdr:col>55</xdr:col>
      <xdr:colOff>88900</xdr:colOff>
      <xdr:row>52</xdr:row>
      <xdr:rowOff>27956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94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68121</xdr:rowOff>
    </xdr:from>
    <xdr:to>
      <xdr:col>55</xdr:col>
      <xdr:colOff>0</xdr:colOff>
      <xdr:row>57</xdr:row>
      <xdr:rowOff>92499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840771"/>
          <a:ext cx="838200" cy="2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46428</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19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68001</xdr:rowOff>
    </xdr:from>
    <xdr:to>
      <xdr:col>55</xdr:col>
      <xdr:colOff>50800</xdr:colOff>
      <xdr:row>57</xdr:row>
      <xdr:rowOff>169601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4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90570</xdr:rowOff>
    </xdr:from>
    <xdr:to>
      <xdr:col>50</xdr:col>
      <xdr:colOff>114300</xdr:colOff>
      <xdr:row>57</xdr:row>
      <xdr:rowOff>92499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863220"/>
          <a:ext cx="889000" cy="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79061</xdr:rowOff>
    </xdr:from>
    <xdr:to>
      <xdr:col>50</xdr:col>
      <xdr:colOff>165100</xdr:colOff>
      <xdr:row>58</xdr:row>
      <xdr:rowOff>9211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5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338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94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90570</xdr:rowOff>
    </xdr:from>
    <xdr:to>
      <xdr:col>45</xdr:col>
      <xdr:colOff>177800</xdr:colOff>
      <xdr:row>57</xdr:row>
      <xdr:rowOff>109369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863220"/>
          <a:ext cx="889000" cy="1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83262</xdr:rowOff>
    </xdr:from>
    <xdr:to>
      <xdr:col>46</xdr:col>
      <xdr:colOff>38100</xdr:colOff>
      <xdr:row>58</xdr:row>
      <xdr:rowOff>13412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4539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79345</xdr:rowOff>
    </xdr:from>
    <xdr:to>
      <xdr:col>41</xdr:col>
      <xdr:colOff>50800</xdr:colOff>
      <xdr:row>57</xdr:row>
      <xdr:rowOff>109369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851995"/>
          <a:ext cx="889000" cy="3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93106</xdr:rowOff>
    </xdr:from>
    <xdr:to>
      <xdr:col>41</xdr:col>
      <xdr:colOff>101600</xdr:colOff>
      <xdr:row>58</xdr:row>
      <xdr:rowOff>23256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14383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5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86504</xdr:rowOff>
    </xdr:from>
    <xdr:to>
      <xdr:col>36</xdr:col>
      <xdr:colOff>165100</xdr:colOff>
      <xdr:row>58</xdr:row>
      <xdr:rowOff>16654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5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7781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95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17321</xdr:rowOff>
    </xdr:from>
    <xdr:to>
      <xdr:col>55</xdr:col>
      <xdr:colOff>50800</xdr:colOff>
      <xdr:row>57</xdr:row>
      <xdr:rowOff>118921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78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40198</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64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41699</xdr:rowOff>
    </xdr:from>
    <xdr:to>
      <xdr:col>50</xdr:col>
      <xdr:colOff>165100</xdr:colOff>
      <xdr:row>57</xdr:row>
      <xdr:rowOff>143299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1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159826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58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39770</xdr:rowOff>
    </xdr:from>
    <xdr:to>
      <xdr:col>46</xdr:col>
      <xdr:colOff>38100</xdr:colOff>
      <xdr:row>57</xdr:row>
      <xdr:rowOff>141370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1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157897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58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58569</xdr:rowOff>
    </xdr:from>
    <xdr:to>
      <xdr:col>41</xdr:col>
      <xdr:colOff>101600</xdr:colOff>
      <xdr:row>57</xdr:row>
      <xdr:rowOff>160169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3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5246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60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28545</xdr:rowOff>
    </xdr:from>
    <xdr:to>
      <xdr:col>36</xdr:col>
      <xdr:colOff>165100</xdr:colOff>
      <xdr:row>57</xdr:row>
      <xdr:rowOff>130145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0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146672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57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162364</xdr:rowOff>
    </xdr:from>
    <xdr:to>
      <xdr:col>54</xdr:col>
      <xdr:colOff>189865</xdr:colOff>
      <xdr:row>79</xdr:row>
      <xdr:rowOff>51450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92414"/>
          <a:ext cx="1270" cy="1603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55277</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51450</xdr:rowOff>
    </xdr:from>
    <xdr:to>
      <xdr:col>55</xdr:col>
      <xdr:colOff>88900</xdr:colOff>
      <xdr:row>79</xdr:row>
      <xdr:rowOff>51450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109041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6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162364</xdr:rowOff>
    </xdr:from>
    <xdr:to>
      <xdr:col>55</xdr:col>
      <xdr:colOff>88900</xdr:colOff>
      <xdr:row>69</xdr:row>
      <xdr:rowOff>162364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9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72786</xdr:rowOff>
    </xdr:from>
    <xdr:to>
      <xdr:col>55</xdr:col>
      <xdr:colOff>0</xdr:colOff>
      <xdr:row>77</xdr:row>
      <xdr:rowOff>111398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274436"/>
          <a:ext cx="838200" cy="3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112437</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314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134010</xdr:rowOff>
    </xdr:from>
    <xdr:to>
      <xdr:col>55</xdr:col>
      <xdr:colOff>50800</xdr:colOff>
      <xdr:row>78</xdr:row>
      <xdr:rowOff>64160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46290</xdr:rowOff>
    </xdr:from>
    <xdr:to>
      <xdr:col>50</xdr:col>
      <xdr:colOff>114300</xdr:colOff>
      <xdr:row>77</xdr:row>
      <xdr:rowOff>72786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247940"/>
          <a:ext cx="889000" cy="2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52955</xdr:rowOff>
    </xdr:from>
    <xdr:to>
      <xdr:col>50</xdr:col>
      <xdr:colOff>165100</xdr:colOff>
      <xdr:row>77</xdr:row>
      <xdr:rowOff>154555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145682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34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40815</xdr:rowOff>
    </xdr:from>
    <xdr:to>
      <xdr:col>45</xdr:col>
      <xdr:colOff>177800</xdr:colOff>
      <xdr:row>77</xdr:row>
      <xdr:rowOff>46290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242465"/>
          <a:ext cx="889000" cy="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106502</xdr:rowOff>
    </xdr:from>
    <xdr:to>
      <xdr:col>46</xdr:col>
      <xdr:colOff>38100</xdr:colOff>
      <xdr:row>78</xdr:row>
      <xdr:rowOff>36652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27779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40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27197</xdr:rowOff>
    </xdr:from>
    <xdr:to>
      <xdr:col>41</xdr:col>
      <xdr:colOff>50800</xdr:colOff>
      <xdr:row>77</xdr:row>
      <xdr:rowOff>40815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228847"/>
          <a:ext cx="889000" cy="1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51301</xdr:rowOff>
    </xdr:from>
    <xdr:to>
      <xdr:col>41</xdr:col>
      <xdr:colOff>101600</xdr:colOff>
      <xdr:row>77</xdr:row>
      <xdr:rowOff>152901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144028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3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6583</xdr:rowOff>
    </xdr:from>
    <xdr:to>
      <xdr:col>36</xdr:col>
      <xdr:colOff>165100</xdr:colOff>
      <xdr:row>78</xdr:row>
      <xdr:rowOff>108183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99310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47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60598</xdr:rowOff>
    </xdr:from>
    <xdr:to>
      <xdr:col>55</xdr:col>
      <xdr:colOff>50800</xdr:colOff>
      <xdr:row>77</xdr:row>
      <xdr:rowOff>162198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26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83475</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11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21986</xdr:rowOff>
    </xdr:from>
    <xdr:to>
      <xdr:col>50</xdr:col>
      <xdr:colOff>165100</xdr:colOff>
      <xdr:row>77</xdr:row>
      <xdr:rowOff>123586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22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140113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99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166940</xdr:rowOff>
    </xdr:from>
    <xdr:to>
      <xdr:col>46</xdr:col>
      <xdr:colOff>38100</xdr:colOff>
      <xdr:row>77</xdr:row>
      <xdr:rowOff>97090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19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113617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97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161465</xdr:rowOff>
    </xdr:from>
    <xdr:to>
      <xdr:col>41</xdr:col>
      <xdr:colOff>101600</xdr:colOff>
      <xdr:row>77</xdr:row>
      <xdr:rowOff>91615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19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108141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96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147847</xdr:rowOff>
    </xdr:from>
    <xdr:to>
      <xdr:col>36</xdr:col>
      <xdr:colOff>165100</xdr:colOff>
      <xdr:row>77</xdr:row>
      <xdr:rowOff>77997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17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94523</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95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153943</xdr:rowOff>
    </xdr:from>
    <xdr:to>
      <xdr:col>54</xdr:col>
      <xdr:colOff>189865</xdr:colOff>
      <xdr:row>98</xdr:row>
      <xdr:rowOff>115715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755893"/>
          <a:ext cx="1270" cy="116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119542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115715</xdr:rowOff>
    </xdr:from>
    <xdr:to>
      <xdr:col>55</xdr:col>
      <xdr:colOff>88900</xdr:colOff>
      <xdr:row>98</xdr:row>
      <xdr:rowOff>115715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1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100620</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5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153943</xdr:rowOff>
    </xdr:from>
    <xdr:to>
      <xdr:col>55</xdr:col>
      <xdr:colOff>88900</xdr:colOff>
      <xdr:row>91</xdr:row>
      <xdr:rowOff>153943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75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109079</xdr:rowOff>
    </xdr:from>
    <xdr:to>
      <xdr:col>55</xdr:col>
      <xdr:colOff>0</xdr:colOff>
      <xdr:row>97</xdr:row>
      <xdr:rowOff>110623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739729"/>
          <a:ext cx="838200" cy="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71476</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30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48599</xdr:rowOff>
    </xdr:from>
    <xdr:to>
      <xdr:col>55</xdr:col>
      <xdr:colOff>50800</xdr:colOff>
      <xdr:row>97</xdr:row>
      <xdr:rowOff>150199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7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73833</xdr:rowOff>
    </xdr:from>
    <xdr:to>
      <xdr:col>50</xdr:col>
      <xdr:colOff>114300</xdr:colOff>
      <xdr:row>97</xdr:row>
      <xdr:rowOff>109079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704483"/>
          <a:ext cx="889000" cy="3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27853</xdr:rowOff>
    </xdr:from>
    <xdr:to>
      <xdr:col>50</xdr:col>
      <xdr:colOff>165100</xdr:colOff>
      <xdr:row>97</xdr:row>
      <xdr:rowOff>129453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145980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3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73833</xdr:rowOff>
    </xdr:from>
    <xdr:to>
      <xdr:col>45</xdr:col>
      <xdr:colOff>177800</xdr:colOff>
      <xdr:row>97</xdr:row>
      <xdr:rowOff>164815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704483"/>
          <a:ext cx="889000" cy="9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68245</xdr:rowOff>
    </xdr:from>
    <xdr:to>
      <xdr:col>46</xdr:col>
      <xdr:colOff>38100</xdr:colOff>
      <xdr:row>97</xdr:row>
      <xdr:rowOff>169845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160972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7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164815</xdr:rowOff>
    </xdr:from>
    <xdr:to>
      <xdr:col>41</xdr:col>
      <xdr:colOff>50800</xdr:colOff>
      <xdr:row>98</xdr:row>
      <xdr:rowOff>49453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795465"/>
          <a:ext cx="889000" cy="5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79253</xdr:rowOff>
    </xdr:from>
    <xdr:to>
      <xdr:col>41</xdr:col>
      <xdr:colOff>101600</xdr:colOff>
      <xdr:row>98</xdr:row>
      <xdr:rowOff>9403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25930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48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56195</xdr:rowOff>
    </xdr:from>
    <xdr:to>
      <xdr:col>36</xdr:col>
      <xdr:colOff>165100</xdr:colOff>
      <xdr:row>97</xdr:row>
      <xdr:rowOff>157795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2872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59823</xdr:rowOff>
    </xdr:from>
    <xdr:to>
      <xdr:col>55</xdr:col>
      <xdr:colOff>50800</xdr:colOff>
      <xdr:row>97</xdr:row>
      <xdr:rowOff>161423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69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38250</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66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58279</xdr:rowOff>
    </xdr:from>
    <xdr:to>
      <xdr:col>50</xdr:col>
      <xdr:colOff>165100</xdr:colOff>
      <xdr:row>97</xdr:row>
      <xdr:rowOff>159879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68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151006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78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23033</xdr:rowOff>
    </xdr:from>
    <xdr:to>
      <xdr:col>46</xdr:col>
      <xdr:colOff>38100</xdr:colOff>
      <xdr:row>97</xdr:row>
      <xdr:rowOff>124633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65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141160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42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114015</xdr:rowOff>
    </xdr:from>
    <xdr:to>
      <xdr:col>41</xdr:col>
      <xdr:colOff>101600</xdr:colOff>
      <xdr:row>98</xdr:row>
      <xdr:rowOff>44165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4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35292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83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170103</xdr:rowOff>
    </xdr:from>
    <xdr:to>
      <xdr:col>36</xdr:col>
      <xdr:colOff>165100</xdr:colOff>
      <xdr:row>98</xdr:row>
      <xdr:rowOff>100253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0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91380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89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53501</xdr:rowOff>
    </xdr:from>
    <xdr:to>
      <xdr:col>85</xdr:col>
      <xdr:colOff>126364</xdr:colOff>
      <xdr:row>39</xdr:row>
      <xdr:rowOff>127813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68451"/>
          <a:ext cx="1269" cy="1445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131640</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8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127813</xdr:rowOff>
    </xdr:from>
    <xdr:to>
      <xdr:col>86</xdr:col>
      <xdr:colOff>25400</xdr:colOff>
      <xdr:row>39</xdr:row>
      <xdr:rowOff>127813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81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178</xdr:rowOff>
    </xdr:from>
    <xdr:ext cx="599010"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4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53501</xdr:rowOff>
    </xdr:from>
    <xdr:to>
      <xdr:col>86</xdr:col>
      <xdr:colOff>25400</xdr:colOff>
      <xdr:row>31</xdr:row>
      <xdr:rowOff>53501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68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59625</xdr:rowOff>
    </xdr:from>
    <xdr:to>
      <xdr:col>85</xdr:col>
      <xdr:colOff>127000</xdr:colOff>
      <xdr:row>38</xdr:row>
      <xdr:rowOff>68197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574725"/>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41234</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556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62807</xdr:rowOff>
    </xdr:from>
    <xdr:to>
      <xdr:col>85</xdr:col>
      <xdr:colOff>177800</xdr:colOff>
      <xdr:row>38</xdr:row>
      <xdr:rowOff>164407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59625</xdr:rowOff>
    </xdr:from>
    <xdr:to>
      <xdr:col>81</xdr:col>
      <xdr:colOff>50800</xdr:colOff>
      <xdr:row>38</xdr:row>
      <xdr:rowOff>64164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574725"/>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92868</xdr:rowOff>
    </xdr:from>
    <xdr:to>
      <xdr:col>81</xdr:col>
      <xdr:colOff>101600</xdr:colOff>
      <xdr:row>39</xdr:row>
      <xdr:rowOff>23018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60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14145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70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64164</xdr:rowOff>
    </xdr:from>
    <xdr:to>
      <xdr:col>76</xdr:col>
      <xdr:colOff>114300</xdr:colOff>
      <xdr:row>38</xdr:row>
      <xdr:rowOff>133936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579264"/>
          <a:ext cx="889000" cy="6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91366</xdr:rowOff>
    </xdr:from>
    <xdr:to>
      <xdr:col>76</xdr:col>
      <xdr:colOff>165100</xdr:colOff>
      <xdr:row>39</xdr:row>
      <xdr:rowOff>21516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60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12643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133936</xdr:rowOff>
    </xdr:from>
    <xdr:to>
      <xdr:col>71</xdr:col>
      <xdr:colOff>177800</xdr:colOff>
      <xdr:row>38</xdr:row>
      <xdr:rowOff>161646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649036"/>
          <a:ext cx="889000" cy="2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44960</xdr:rowOff>
    </xdr:from>
    <xdr:to>
      <xdr:col>72</xdr:col>
      <xdr:colOff>38100</xdr:colOff>
      <xdr:row>38</xdr:row>
      <xdr:rowOff>146560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5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163087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33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64913</xdr:rowOff>
    </xdr:from>
    <xdr:to>
      <xdr:col>67</xdr:col>
      <xdr:colOff>101600</xdr:colOff>
      <xdr:row>38</xdr:row>
      <xdr:rowOff>166513</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58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11590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3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17397</xdr:rowOff>
    </xdr:from>
    <xdr:to>
      <xdr:col>85</xdr:col>
      <xdr:colOff>177800</xdr:colOff>
      <xdr:row>38</xdr:row>
      <xdr:rowOff>118997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53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40274</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38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8825</xdr:rowOff>
    </xdr:from>
    <xdr:to>
      <xdr:col>81</xdr:col>
      <xdr:colOff>101600</xdr:colOff>
      <xdr:row>38</xdr:row>
      <xdr:rowOff>110425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52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126952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29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13364</xdr:rowOff>
    </xdr:from>
    <xdr:to>
      <xdr:col>76</xdr:col>
      <xdr:colOff>165100</xdr:colOff>
      <xdr:row>38</xdr:row>
      <xdr:rowOff>114964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52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131491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30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83136</xdr:rowOff>
    </xdr:from>
    <xdr:to>
      <xdr:col>72</xdr:col>
      <xdr:colOff>38100</xdr:colOff>
      <xdr:row>39</xdr:row>
      <xdr:rowOff>13286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59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4413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6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110846</xdr:rowOff>
    </xdr:from>
    <xdr:to>
      <xdr:col>67</xdr:col>
      <xdr:colOff>101600</xdr:colOff>
      <xdr:row>39</xdr:row>
      <xdr:rowOff>40996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6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32123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71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14181</xdr:rowOff>
    </xdr:from>
    <xdr:to>
      <xdr:col>85</xdr:col>
      <xdr:colOff>126364</xdr:colOff>
      <xdr:row>57</xdr:row>
      <xdr:rowOff>141767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58131"/>
          <a:ext cx="1269" cy="115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145594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141767</xdr:rowOff>
    </xdr:from>
    <xdr:to>
      <xdr:col>86</xdr:col>
      <xdr:colOff>25400</xdr:colOff>
      <xdr:row>57</xdr:row>
      <xdr:rowOff>141767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1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132308</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14181</xdr:rowOff>
    </xdr:from>
    <xdr:to>
      <xdr:col>86</xdr:col>
      <xdr:colOff>25400</xdr:colOff>
      <xdr:row>51</xdr:row>
      <xdr:rowOff>14181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5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6938</xdr:rowOff>
    </xdr:from>
    <xdr:to>
      <xdr:col>85</xdr:col>
      <xdr:colOff>127000</xdr:colOff>
      <xdr:row>57</xdr:row>
      <xdr:rowOff>27736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79588"/>
          <a:ext cx="838200" cy="2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67209</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96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44332</xdr:rowOff>
    </xdr:from>
    <xdr:to>
      <xdr:col>85</xdr:col>
      <xdr:colOff>177800</xdr:colOff>
      <xdr:row>56</xdr:row>
      <xdr:rowOff>145932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4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27736</xdr:rowOff>
    </xdr:from>
    <xdr:to>
      <xdr:col>81</xdr:col>
      <xdr:colOff>50800</xdr:colOff>
      <xdr:row>57</xdr:row>
      <xdr:rowOff>53202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800386"/>
          <a:ext cx="889000" cy="2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94076</xdr:rowOff>
    </xdr:from>
    <xdr:to>
      <xdr:col>81</xdr:col>
      <xdr:colOff>101600</xdr:colOff>
      <xdr:row>57</xdr:row>
      <xdr:rowOff>24226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40753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7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147605</xdr:rowOff>
    </xdr:from>
    <xdr:to>
      <xdr:col>76</xdr:col>
      <xdr:colOff>114300</xdr:colOff>
      <xdr:row>57</xdr:row>
      <xdr:rowOff>53202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748805"/>
          <a:ext cx="889000" cy="7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123610</xdr:rowOff>
    </xdr:from>
    <xdr:to>
      <xdr:col>76</xdr:col>
      <xdr:colOff>165100</xdr:colOff>
      <xdr:row>57</xdr:row>
      <xdr:rowOff>53760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70287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20686</xdr:rowOff>
    </xdr:from>
    <xdr:to>
      <xdr:col>71</xdr:col>
      <xdr:colOff>177800</xdr:colOff>
      <xdr:row>56</xdr:row>
      <xdr:rowOff>147605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621886"/>
          <a:ext cx="889000" cy="12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102580</xdr:rowOff>
    </xdr:from>
    <xdr:to>
      <xdr:col>72</xdr:col>
      <xdr:colOff>38100</xdr:colOff>
      <xdr:row>57</xdr:row>
      <xdr:rowOff>32730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23857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9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149314</xdr:rowOff>
    </xdr:from>
    <xdr:to>
      <xdr:col>67</xdr:col>
      <xdr:colOff>101600</xdr:colOff>
      <xdr:row>57</xdr:row>
      <xdr:rowOff>79464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70591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127588</xdr:rowOff>
    </xdr:from>
    <xdr:to>
      <xdr:col>85</xdr:col>
      <xdr:colOff>177800</xdr:colOff>
      <xdr:row>57</xdr:row>
      <xdr:rowOff>57738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2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106015</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0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148386</xdr:rowOff>
    </xdr:from>
    <xdr:to>
      <xdr:col>81</xdr:col>
      <xdr:colOff>101600</xdr:colOff>
      <xdr:row>57</xdr:row>
      <xdr:rowOff>78536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4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69663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4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2402</xdr:rowOff>
    </xdr:from>
    <xdr:to>
      <xdr:col>76</xdr:col>
      <xdr:colOff>165100</xdr:colOff>
      <xdr:row>57</xdr:row>
      <xdr:rowOff>104002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7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95129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6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96805</xdr:rowOff>
    </xdr:from>
    <xdr:to>
      <xdr:col>72</xdr:col>
      <xdr:colOff>38100</xdr:colOff>
      <xdr:row>57</xdr:row>
      <xdr:rowOff>26955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43482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47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141336</xdr:rowOff>
    </xdr:from>
    <xdr:to>
      <xdr:col>67</xdr:col>
      <xdr:colOff>101600</xdr:colOff>
      <xdr:row>56</xdr:row>
      <xdr:rowOff>71486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57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88013</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14795" y="934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86564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59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162492</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35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86564</xdr:rowOff>
    </xdr:from>
    <xdr:to>
      <xdr:col>86</xdr:col>
      <xdr:colOff>25400</xdr:colOff>
      <xdr:row>71</xdr:row>
      <xdr:rowOff>86564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5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1730</xdr:rowOff>
    </xdr:from>
    <xdr:to>
      <xdr:col>85</xdr:col>
      <xdr:colOff>127000</xdr:colOff>
      <xdr:row>78</xdr:row>
      <xdr:rowOff>101341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374830"/>
          <a:ext cx="838200" cy="9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35492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08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57065</xdr:rowOff>
    </xdr:from>
    <xdr:to>
      <xdr:col>85</xdr:col>
      <xdr:colOff>177800</xdr:colOff>
      <xdr:row>78</xdr:row>
      <xdr:rowOff>158665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51141</xdr:rowOff>
    </xdr:from>
    <xdr:to>
      <xdr:col>81</xdr:col>
      <xdr:colOff>50800</xdr:colOff>
      <xdr:row>78</xdr:row>
      <xdr:rowOff>1730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252791"/>
          <a:ext cx="889000" cy="12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43600</xdr:rowOff>
    </xdr:from>
    <xdr:to>
      <xdr:col>81</xdr:col>
      <xdr:colOff>101600</xdr:colOff>
      <xdr:row>78</xdr:row>
      <xdr:rowOff>145200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136327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5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51141</xdr:rowOff>
    </xdr:from>
    <xdr:to>
      <xdr:col>76</xdr:col>
      <xdr:colOff>114300</xdr:colOff>
      <xdr:row>78</xdr:row>
      <xdr:rowOff>28060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252791"/>
          <a:ext cx="889000" cy="14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45983</xdr:rowOff>
    </xdr:from>
    <xdr:to>
      <xdr:col>76</xdr:col>
      <xdr:colOff>165100</xdr:colOff>
      <xdr:row>78</xdr:row>
      <xdr:rowOff>147583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138710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51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28060</xdr:rowOff>
    </xdr:from>
    <xdr:to>
      <xdr:col>71</xdr:col>
      <xdr:colOff>177800</xdr:colOff>
      <xdr:row>78</xdr:row>
      <xdr:rowOff>128298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401160"/>
          <a:ext cx="889000" cy="10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17252</xdr:rowOff>
    </xdr:from>
    <xdr:to>
      <xdr:col>72</xdr:col>
      <xdr:colOff>38100</xdr:colOff>
      <xdr:row>78</xdr:row>
      <xdr:rowOff>118852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109979</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48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27059</xdr:rowOff>
    </xdr:from>
    <xdr:to>
      <xdr:col>67</xdr:col>
      <xdr:colOff>101600</xdr:colOff>
      <xdr:row>78</xdr:row>
      <xdr:rowOff>128659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145186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50541</xdr:rowOff>
    </xdr:from>
    <xdr:to>
      <xdr:col>85</xdr:col>
      <xdr:colOff>177800</xdr:colOff>
      <xdr:row>78</xdr:row>
      <xdr:rowOff>152141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2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9918</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21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122380</xdr:rowOff>
    </xdr:from>
    <xdr:to>
      <xdr:col>81</xdr:col>
      <xdr:colOff>101600</xdr:colOff>
      <xdr:row>78</xdr:row>
      <xdr:rowOff>52530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32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69057</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14111" y="1309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341</xdr:rowOff>
    </xdr:from>
    <xdr:to>
      <xdr:col>76</xdr:col>
      <xdr:colOff>165100</xdr:colOff>
      <xdr:row>77</xdr:row>
      <xdr:rowOff>101941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20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118468</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25111" y="1297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148710</xdr:rowOff>
    </xdr:from>
    <xdr:to>
      <xdr:col>72</xdr:col>
      <xdr:colOff>38100</xdr:colOff>
      <xdr:row>78</xdr:row>
      <xdr:rowOff>78860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35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95387</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36111" y="1312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77498</xdr:rowOff>
    </xdr:from>
    <xdr:to>
      <xdr:col>67</xdr:col>
      <xdr:colOff>101600</xdr:colOff>
      <xdr:row>79</xdr:row>
      <xdr:rowOff>7648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5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170225</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543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150220</xdr:rowOff>
    </xdr:from>
    <xdr:to>
      <xdr:col>85</xdr:col>
      <xdr:colOff>126364</xdr:colOff>
      <xdr:row>98</xdr:row>
      <xdr:rowOff>53412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752170"/>
          <a:ext cx="1269" cy="110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57239</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53412</xdr:rowOff>
    </xdr:from>
    <xdr:to>
      <xdr:col>86</xdr:col>
      <xdr:colOff>25400</xdr:colOff>
      <xdr:row>98</xdr:row>
      <xdr:rowOff>53412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5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96897</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52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150220</xdr:rowOff>
    </xdr:from>
    <xdr:to>
      <xdr:col>86</xdr:col>
      <xdr:colOff>25400</xdr:colOff>
      <xdr:row>91</xdr:row>
      <xdr:rowOff>150220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7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162167</xdr:rowOff>
    </xdr:from>
    <xdr:to>
      <xdr:col>85</xdr:col>
      <xdr:colOff>127000</xdr:colOff>
      <xdr:row>96</xdr:row>
      <xdr:rowOff>51775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449917"/>
          <a:ext cx="838200" cy="6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102829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62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124402</xdr:rowOff>
    </xdr:from>
    <xdr:to>
      <xdr:col>85</xdr:col>
      <xdr:colOff>177800</xdr:colOff>
      <xdr:row>97</xdr:row>
      <xdr:rowOff>54552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8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51775</xdr:rowOff>
    </xdr:from>
    <xdr:to>
      <xdr:col>81</xdr:col>
      <xdr:colOff>50800</xdr:colOff>
      <xdr:row>96</xdr:row>
      <xdr:rowOff>109100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510975"/>
          <a:ext cx="889000" cy="5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131708</xdr:rowOff>
    </xdr:from>
    <xdr:to>
      <xdr:col>81</xdr:col>
      <xdr:colOff>101600</xdr:colOff>
      <xdr:row>97</xdr:row>
      <xdr:rowOff>61858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9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52985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68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109100</xdr:rowOff>
    </xdr:from>
    <xdr:to>
      <xdr:col>76</xdr:col>
      <xdr:colOff>114300</xdr:colOff>
      <xdr:row>96</xdr:row>
      <xdr:rowOff>138968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568300"/>
          <a:ext cx="889000" cy="2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142566</xdr:rowOff>
    </xdr:from>
    <xdr:to>
      <xdr:col>76</xdr:col>
      <xdr:colOff>165100</xdr:colOff>
      <xdr:row>97</xdr:row>
      <xdr:rowOff>72716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01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63843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69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138968</xdr:rowOff>
    </xdr:from>
    <xdr:to>
      <xdr:col>71</xdr:col>
      <xdr:colOff>177800</xdr:colOff>
      <xdr:row>96</xdr:row>
      <xdr:rowOff>170145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598168"/>
          <a:ext cx="889000" cy="3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164055</xdr:rowOff>
    </xdr:from>
    <xdr:to>
      <xdr:col>72</xdr:col>
      <xdr:colOff>38100</xdr:colOff>
      <xdr:row>97</xdr:row>
      <xdr:rowOff>94205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2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85332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7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156786</xdr:rowOff>
    </xdr:from>
    <xdr:to>
      <xdr:col>67</xdr:col>
      <xdr:colOff>101600</xdr:colOff>
      <xdr:row>97</xdr:row>
      <xdr:rowOff>86936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78063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7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111367</xdr:rowOff>
    </xdr:from>
    <xdr:to>
      <xdr:col>85</xdr:col>
      <xdr:colOff>177800</xdr:colOff>
      <xdr:row>96</xdr:row>
      <xdr:rowOff>41517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39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134244</xdr:rowOff>
    </xdr:from>
    <xdr:ext cx="599010"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250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975</xdr:rowOff>
    </xdr:from>
    <xdr:to>
      <xdr:col>81</xdr:col>
      <xdr:colOff>101600</xdr:colOff>
      <xdr:row>96</xdr:row>
      <xdr:rowOff>102575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46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119102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23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58300</xdr:rowOff>
    </xdr:from>
    <xdr:to>
      <xdr:col>76</xdr:col>
      <xdr:colOff>165100</xdr:colOff>
      <xdr:row>96</xdr:row>
      <xdr:rowOff>159900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5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4977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29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88168</xdr:rowOff>
    </xdr:from>
    <xdr:to>
      <xdr:col>72</xdr:col>
      <xdr:colOff>38100</xdr:colOff>
      <xdr:row>97</xdr:row>
      <xdr:rowOff>18318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5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34845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32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119345</xdr:rowOff>
    </xdr:from>
    <xdr:to>
      <xdr:col>67</xdr:col>
      <xdr:colOff>101600</xdr:colOff>
      <xdr:row>97</xdr:row>
      <xdr:rowOff>49495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57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66022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35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14035</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157535"/>
          <a:ext cx="1269" cy="1627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122742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809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132162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14035</xdr:rowOff>
    </xdr:from>
    <xdr:to>
      <xdr:col>116</xdr:col>
      <xdr:colOff>152400</xdr:colOff>
      <xdr:row>30</xdr:row>
      <xdr:rowOff>14035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1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40192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552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17315</xdr:rowOff>
    </xdr:from>
    <xdr:to>
      <xdr:col>116</xdr:col>
      <xdr:colOff>114300</xdr:colOff>
      <xdr:row>39</xdr:row>
      <xdr:rowOff>118915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7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15356</xdr:rowOff>
    </xdr:from>
    <xdr:to>
      <xdr:col>112</xdr:col>
      <xdr:colOff>38100</xdr:colOff>
      <xdr:row>39</xdr:row>
      <xdr:rowOff>116956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70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133483</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088428" y="64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22900</xdr:rowOff>
    </xdr:from>
    <xdr:to>
      <xdr:col>107</xdr:col>
      <xdr:colOff>101600</xdr:colOff>
      <xdr:row>39</xdr:row>
      <xdr:rowOff>124500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141027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48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39425</xdr:rowOff>
    </xdr:from>
    <xdr:to>
      <xdr:col>102</xdr:col>
      <xdr:colOff>165100</xdr:colOff>
      <xdr:row>39</xdr:row>
      <xdr:rowOff>141025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157552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48046</xdr:rowOff>
    </xdr:from>
    <xdr:to>
      <xdr:col>98</xdr:col>
      <xdr:colOff>38100</xdr:colOff>
      <xdr:row>39</xdr:row>
      <xdr:rowOff>149646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166173</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167192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8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公債費はなまちづくり複合施設整備事業等の大規模事業に活用した地方債の元金償還開始などを背景に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年連続で類似団体平均を上回っている。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また、災害復旧費については、令和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年度の豪雨災害の影響により、令和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年度にかけて類似団体平均を上回っている。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山形県白鷹町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年度は、今後予測される公債費のピーク等に対応するため、減債基金等の積立てを行ったことから実質単年度収支は赤字であるが、財政調整基金の取崩し等により実質収支は黒字となっている。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自主財源比率の低い本町においては、交付税の動向により収支が大きく影響を受けることや急激な社会情勢の変化に適切に対応していくため、引き続き効率的な行政運営の推進と有利な財源の確保に努め、財政運営を行う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山形県白鷹町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病院事業会計は、医師不足や人口減少等の医療需要の変化に加え、新型コロナウイルス感染症・物価高騰の影響を受け、令和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引き続き厳しい経営状況にある。今後も人口減少に伴う患者数の減少による収益の減少や施設整備の対応等への対応などが見込まれることから、新・経営改革プランを策定し持続可能な経営に向けた経営改善の取組を進める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そのほか、水道事業や下水道事業は、老朽化した施設の維持修繕や更新に要する経費が増嵩しており、今後も引き続き対応が見込まれる。国の補助制度の活用や地方債を活用するなど財源措置も含め計画的に対応していく必要があり、公営企業法適用や施設の統廃合も踏まえた経営の健全化に向けた対応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山形県白鷹町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大規模事業に係る元金償還の開始に伴い増加傾向にあり、今後ピークを迎える見込み。</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・公営企業債の元利償還金に対する繰入金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下水道及び農業集落排水特別会計へ対する負担が約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割を占めている。順次償還終了を迎えており減少傾向にある。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・算入公債費等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普通会計における地方債残高のうち、交付税算入割合の高い過疎対策事業債及び臨時財政対策債の占める割合が約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割となっており、過疎対策事業債の償還開始の影響により増額している。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今後も白鷹町振興実施計画等に沿って、将来の公債費を勘案し、国庫補助金や交付税措置のある地方債を活用することで実質公債費比率の急激な上昇を抑制していく。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満期一括償還地方債の借入に係る積立はない。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山形県白鷹町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・一般会計等に係る地方債の現在高</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令和元年度にピークを迎え、以降高止まり傾向にある。今後は元金償還が進むことから減少が見込まれる。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・公営企業等繰入見込額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下水道事業へ対する見込額の占める割合が大きく、下水道債の償還に合わせ若干の減少が見込まれる。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決算や財政状況を踏まえ、財政調整基金や減債基金、公共施設整備基金等への積立を行ったことから増額している。今後、減債基金については公債費の増嵩に合わせた活用、公共施設整備基金については各施設整備等への活用を検討している。今後の基金の活用を踏まえ、計画的に積立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山形県白鷹町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今後の財政需要や公債費の増嵩に備え、財政調整基金や減債基金、公共施設整備基金等の元金積立を行ったため増加している。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各基金の使途に応じて適切に積立及び取崩を行っていく。財政調整基金や減債基金については、今後の財政運営の機動性・柔軟性を確保するため計画的な積立や取崩を行っていく。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公共施設整備基金：公用または公共に供する施設の整備資金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スポーツセンター整備基金：健康づくりや競技スポーツの推進など生涯スポーツの振興に向けて、スポーツ活動の拠点となるスポーツセンターの整備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福祉振興基金：健康、福祉、医療を総合化した健康福祉の里を確立するため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スポーツ振興基金：体育・スポーツを普及振興し、広く町民の健康の増進とスポーツ精神の高揚に資するため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ふるさと応援基金：寄附金によるまちづくりを推進するため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感染症対策基金：新型コロナウイルス感染症に対応するため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地域経済変動対策基金：地域経済変動対策利子補給の財源	</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公共施設整備基金：今後の施設整備や老朽化した施設の長寿命化事業へ対応するため積立を行った。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ふるさと応援基金：文化振興、人材育成、観光交流等のための事業に活用するため取崩を行った。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地域経済変動対策基金：地域経済変動対策利子補給の財源とするため取崩を行った。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公共施設整備備金：今後の財政需要を鑑み積み立てを行っていくとともに、公共施設整備整備や長寿命化事業に活用していく。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福祉振興基金：保育の充実に資する事業等へ活用していく。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ふるさと応援基金：全国からの寄附金を元金に積立を行い、目的に沿った事業実施のために取崩を行い活用していく。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過疎地域におけるガソリンスタンドの存続支援へ対応するため取崩しを行ったが、今後の災害や令和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年度における物価高騰などの臨時的な財政需要へ対応するため積み増しを行ったことから増加している。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年度において物価高騰に係る財政需要へ対応するため取崩を行う。今後も決算の状況や将来見込まれる財政需要を鑑み計画的に積立・取崩を行っていく。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公債費が増嵩傾向にあり令和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年度にピークを迎える見込みであることから、計画的に積立を行った。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まちづくり複合施設整備等の大規模事業に活用した地方債の元金償還開始により公債費が増嵩し、令和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年度をピークに高止まり傾向になることが見込まれるため、これまで計画的に積立を行ってきた基金を有効に活用していく。また、各年度の決算状況を踏まえ適宜積立を行っていく。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87</v>
      </c>
      <c r="AZ4" s="412"/>
      <c r="BA4" s="412"/>
      <c r="BB4" s="412"/>
      <c r="BC4" s="412"/>
      <c r="BD4" s="412"/>
      <c r="BE4" s="412"/>
      <c r="BF4" s="412"/>
      <c r="BG4" s="412"/>
      <c r="BH4" s="412"/>
      <c r="BI4" s="412"/>
      <c r="BJ4" s="412"/>
      <c r="BK4" s="412"/>
      <c r="BL4" s="412"/>
      <c r="BM4" s="413"/>
      <c r="BN4" s="414">
        <v>10240853</v>
      </c>
      <c r="BO4" s="415"/>
      <c r="BP4" s="415"/>
      <c r="BQ4" s="415"/>
      <c r="BR4" s="415"/>
      <c r="BS4" s="415"/>
      <c r="BT4" s="415"/>
      <c r="BU4" s="416"/>
      <c r="BV4" s="414">
        <v>10748508</v>
      </c>
      <c r="BW4" s="415"/>
      <c r="BX4" s="415"/>
      <c r="BY4" s="415"/>
      <c r="BZ4" s="415"/>
      <c r="CA4" s="415"/>
      <c r="CB4" s="415"/>
      <c r="CC4" s="416"/>
      <c r="CD4" s="585" t="s">
        <v>88</v>
      </c>
      <c r="CE4" s="586"/>
      <c r="CF4" s="586"/>
      <c r="CG4" s="586"/>
      <c r="CH4" s="586"/>
      <c r="CI4" s="586"/>
      <c r="CJ4" s="586"/>
      <c r="CK4" s="586"/>
      <c r="CL4" s="586"/>
      <c r="CM4" s="586"/>
      <c r="CN4" s="586"/>
      <c r="CO4" s="586"/>
      <c r="CP4" s="586"/>
      <c r="CQ4" s="586"/>
      <c r="CR4" s="586"/>
      <c r="CS4" s="587"/>
      <c r="CT4" s="588">
        <v>13</v>
      </c>
      <c r="CU4" s="589"/>
      <c r="CV4" s="589"/>
      <c r="CW4" s="589"/>
      <c r="CX4" s="589"/>
      <c r="CY4" s="589"/>
      <c r="CZ4" s="589"/>
      <c r="DA4" s="590"/>
      <c r="DB4" s="588">
        <v>15.6</v>
      </c>
      <c r="DC4" s="589"/>
      <c r="DD4" s="589"/>
      <c r="DE4" s="589"/>
      <c r="DF4" s="589"/>
      <c r="DG4" s="589"/>
      <c r="DH4" s="589"/>
      <c r="DI4" s="590"/>
    </row>
    <row r="5" spans="1:119" ht="18.75" customHeight="1" x14ac:dyDescent="0.2">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89</v>
      </c>
      <c r="AN5" s="393"/>
      <c r="AO5" s="393"/>
      <c r="AP5" s="393"/>
      <c r="AQ5" s="393"/>
      <c r="AR5" s="393"/>
      <c r="AS5" s="393"/>
      <c r="AT5" s="394"/>
      <c r="AU5" s="466" t="s">
        <v>90</v>
      </c>
      <c r="AV5" s="467"/>
      <c r="AW5" s="467"/>
      <c r="AX5" s="467"/>
      <c r="AY5" s="399" t="s">
        <v>91</v>
      </c>
      <c r="AZ5" s="400"/>
      <c r="BA5" s="400"/>
      <c r="BB5" s="400"/>
      <c r="BC5" s="400"/>
      <c r="BD5" s="400"/>
      <c r="BE5" s="400"/>
      <c r="BF5" s="400"/>
      <c r="BG5" s="400"/>
      <c r="BH5" s="400"/>
      <c r="BI5" s="400"/>
      <c r="BJ5" s="400"/>
      <c r="BK5" s="400"/>
      <c r="BL5" s="400"/>
      <c r="BM5" s="401"/>
      <c r="BN5" s="419">
        <v>9553853</v>
      </c>
      <c r="BO5" s="420"/>
      <c r="BP5" s="420"/>
      <c r="BQ5" s="420"/>
      <c r="BR5" s="420"/>
      <c r="BS5" s="420"/>
      <c r="BT5" s="420"/>
      <c r="BU5" s="421"/>
      <c r="BV5" s="419">
        <v>9853664</v>
      </c>
      <c r="BW5" s="420"/>
      <c r="BX5" s="420"/>
      <c r="BY5" s="420"/>
      <c r="BZ5" s="420"/>
      <c r="CA5" s="420"/>
      <c r="CB5" s="420"/>
      <c r="CC5" s="421"/>
      <c r="CD5" s="428" t="s">
        <v>92</v>
      </c>
      <c r="CE5" s="373"/>
      <c r="CF5" s="373"/>
      <c r="CG5" s="373"/>
      <c r="CH5" s="373"/>
      <c r="CI5" s="373"/>
      <c r="CJ5" s="373"/>
      <c r="CK5" s="373"/>
      <c r="CL5" s="373"/>
      <c r="CM5" s="373"/>
      <c r="CN5" s="373"/>
      <c r="CO5" s="373"/>
      <c r="CP5" s="373"/>
      <c r="CQ5" s="373"/>
      <c r="CR5" s="373"/>
      <c r="CS5" s="429"/>
      <c r="CT5" s="389">
        <v>92.2</v>
      </c>
      <c r="CU5" s="390"/>
      <c r="CV5" s="390"/>
      <c r="CW5" s="390"/>
      <c r="CX5" s="390"/>
      <c r="CY5" s="390"/>
      <c r="CZ5" s="390"/>
      <c r="DA5" s="391"/>
      <c r="DB5" s="389">
        <v>90.3</v>
      </c>
      <c r="DC5" s="390"/>
      <c r="DD5" s="390"/>
      <c r="DE5" s="390"/>
      <c r="DF5" s="390"/>
      <c r="DG5" s="390"/>
      <c r="DH5" s="390"/>
      <c r="DI5" s="391"/>
    </row>
    <row r="6" spans="1:119" ht="18.75" customHeight="1" x14ac:dyDescent="0.2">
      <c r="A6" s="181"/>
      <c r="B6" s="565" t="s">
        <v>93</v>
      </c>
      <c r="C6" s="443"/>
      <c r="D6" s="443"/>
      <c r="E6" s="566"/>
      <c r="F6" s="566"/>
      <c r="G6" s="566"/>
      <c r="H6" s="566"/>
      <c r="I6" s="566"/>
      <c r="J6" s="566"/>
      <c r="K6" s="566"/>
      <c r="L6" s="566" t="s">
        <v>94</v>
      </c>
      <c r="M6" s="566"/>
      <c r="N6" s="566"/>
      <c r="O6" s="566"/>
      <c r="P6" s="566"/>
      <c r="Q6" s="566"/>
      <c r="R6" s="441"/>
      <c r="S6" s="441"/>
      <c r="T6" s="441"/>
      <c r="U6" s="441"/>
      <c r="V6" s="572"/>
      <c r="W6" s="500" t="s">
        <v>95</v>
      </c>
      <c r="X6" s="442"/>
      <c r="Y6" s="442"/>
      <c r="Z6" s="442"/>
      <c r="AA6" s="442"/>
      <c r="AB6" s="443"/>
      <c r="AC6" s="577" t="s">
        <v>96</v>
      </c>
      <c r="AD6" s="578"/>
      <c r="AE6" s="578"/>
      <c r="AF6" s="578"/>
      <c r="AG6" s="578"/>
      <c r="AH6" s="578"/>
      <c r="AI6" s="578"/>
      <c r="AJ6" s="578"/>
      <c r="AK6" s="578"/>
      <c r="AL6" s="579"/>
      <c r="AM6" s="478" t="s">
        <v>97</v>
      </c>
      <c r="AN6" s="393"/>
      <c r="AO6" s="393"/>
      <c r="AP6" s="393"/>
      <c r="AQ6" s="393"/>
      <c r="AR6" s="393"/>
      <c r="AS6" s="393"/>
      <c r="AT6" s="394"/>
      <c r="AU6" s="466" t="s">
        <v>90</v>
      </c>
      <c r="AV6" s="467"/>
      <c r="AW6" s="467"/>
      <c r="AX6" s="467"/>
      <c r="AY6" s="399" t="s">
        <v>98</v>
      </c>
      <c r="AZ6" s="400"/>
      <c r="BA6" s="400"/>
      <c r="BB6" s="400"/>
      <c r="BC6" s="400"/>
      <c r="BD6" s="400"/>
      <c r="BE6" s="400"/>
      <c r="BF6" s="400"/>
      <c r="BG6" s="400"/>
      <c r="BH6" s="400"/>
      <c r="BI6" s="400"/>
      <c r="BJ6" s="400"/>
      <c r="BK6" s="400"/>
      <c r="BL6" s="400"/>
      <c r="BM6" s="401"/>
      <c r="BN6" s="419">
        <v>687000</v>
      </c>
      <c r="BO6" s="420"/>
      <c r="BP6" s="420"/>
      <c r="BQ6" s="420"/>
      <c r="BR6" s="420"/>
      <c r="BS6" s="420"/>
      <c r="BT6" s="420"/>
      <c r="BU6" s="421"/>
      <c r="BV6" s="419">
        <v>894844</v>
      </c>
      <c r="BW6" s="420"/>
      <c r="BX6" s="420"/>
      <c r="BY6" s="420"/>
      <c r="BZ6" s="420"/>
      <c r="CA6" s="420"/>
      <c r="CB6" s="420"/>
      <c r="CC6" s="421"/>
      <c r="CD6" s="428" t="s">
        <v>99</v>
      </c>
      <c r="CE6" s="373"/>
      <c r="CF6" s="373"/>
      <c r="CG6" s="373"/>
      <c r="CH6" s="373"/>
      <c r="CI6" s="373"/>
      <c r="CJ6" s="373"/>
      <c r="CK6" s="373"/>
      <c r="CL6" s="373"/>
      <c r="CM6" s="373"/>
      <c r="CN6" s="373"/>
      <c r="CO6" s="373"/>
      <c r="CP6" s="373"/>
      <c r="CQ6" s="373"/>
      <c r="CR6" s="373"/>
      <c r="CS6" s="429"/>
      <c r="CT6" s="562">
        <v>92.6</v>
      </c>
      <c r="CU6" s="563"/>
      <c r="CV6" s="563"/>
      <c r="CW6" s="563"/>
      <c r="CX6" s="563"/>
      <c r="CY6" s="563"/>
      <c r="CZ6" s="563"/>
      <c r="DA6" s="564"/>
      <c r="DB6" s="562">
        <v>91.3</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100</v>
      </c>
      <c r="AN7" s="393"/>
      <c r="AO7" s="393"/>
      <c r="AP7" s="393"/>
      <c r="AQ7" s="393"/>
      <c r="AR7" s="393"/>
      <c r="AS7" s="393"/>
      <c r="AT7" s="394"/>
      <c r="AU7" s="466" t="s">
        <v>90</v>
      </c>
      <c r="AV7" s="467"/>
      <c r="AW7" s="467"/>
      <c r="AX7" s="467"/>
      <c r="AY7" s="399" t="s">
        <v>101</v>
      </c>
      <c r="AZ7" s="400"/>
      <c r="BA7" s="400"/>
      <c r="BB7" s="400"/>
      <c r="BC7" s="400"/>
      <c r="BD7" s="400"/>
      <c r="BE7" s="400"/>
      <c r="BF7" s="400"/>
      <c r="BG7" s="400"/>
      <c r="BH7" s="400"/>
      <c r="BI7" s="400"/>
      <c r="BJ7" s="400"/>
      <c r="BK7" s="400"/>
      <c r="BL7" s="400"/>
      <c r="BM7" s="401"/>
      <c r="BN7" s="419">
        <v>1040</v>
      </c>
      <c r="BO7" s="420"/>
      <c r="BP7" s="420"/>
      <c r="BQ7" s="420"/>
      <c r="BR7" s="420"/>
      <c r="BS7" s="420"/>
      <c r="BT7" s="420"/>
      <c r="BU7" s="421"/>
      <c r="BV7" s="419">
        <v>89940</v>
      </c>
      <c r="BW7" s="420"/>
      <c r="BX7" s="420"/>
      <c r="BY7" s="420"/>
      <c r="BZ7" s="420"/>
      <c r="CA7" s="420"/>
      <c r="CB7" s="420"/>
      <c r="CC7" s="421"/>
      <c r="CD7" s="428" t="s">
        <v>102</v>
      </c>
      <c r="CE7" s="373"/>
      <c r="CF7" s="373"/>
      <c r="CG7" s="373"/>
      <c r="CH7" s="373"/>
      <c r="CI7" s="373"/>
      <c r="CJ7" s="373"/>
      <c r="CK7" s="373"/>
      <c r="CL7" s="373"/>
      <c r="CM7" s="373"/>
      <c r="CN7" s="373"/>
      <c r="CO7" s="373"/>
      <c r="CP7" s="373"/>
      <c r="CQ7" s="373"/>
      <c r="CR7" s="373"/>
      <c r="CS7" s="429"/>
      <c r="CT7" s="419">
        <v>5264462</v>
      </c>
      <c r="CU7" s="420"/>
      <c r="CV7" s="420"/>
      <c r="CW7" s="420"/>
      <c r="CX7" s="420"/>
      <c r="CY7" s="420"/>
      <c r="CZ7" s="420"/>
      <c r="DA7" s="421"/>
      <c r="DB7" s="419">
        <v>5168603</v>
      </c>
      <c r="DC7" s="420"/>
      <c r="DD7" s="420"/>
      <c r="DE7" s="420"/>
      <c r="DF7" s="420"/>
      <c r="DG7" s="420"/>
      <c r="DH7" s="420"/>
      <c r="DI7" s="421"/>
    </row>
    <row r="8" spans="1:119" ht="18.75" customHeight="1" thickBot="1" x14ac:dyDescent="0.25">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103</v>
      </c>
      <c r="AN8" s="393"/>
      <c r="AO8" s="393"/>
      <c r="AP8" s="393"/>
      <c r="AQ8" s="393"/>
      <c r="AR8" s="393"/>
      <c r="AS8" s="393"/>
      <c r="AT8" s="394"/>
      <c r="AU8" s="466" t="s">
        <v>90</v>
      </c>
      <c r="AV8" s="467"/>
      <c r="AW8" s="467"/>
      <c r="AX8" s="467"/>
      <c r="AY8" s="399" t="s">
        <v>104</v>
      </c>
      <c r="AZ8" s="400"/>
      <c r="BA8" s="400"/>
      <c r="BB8" s="400"/>
      <c r="BC8" s="400"/>
      <c r="BD8" s="400"/>
      <c r="BE8" s="400"/>
      <c r="BF8" s="400"/>
      <c r="BG8" s="400"/>
      <c r="BH8" s="400"/>
      <c r="BI8" s="400"/>
      <c r="BJ8" s="400"/>
      <c r="BK8" s="400"/>
      <c r="BL8" s="400"/>
      <c r="BM8" s="401"/>
      <c r="BN8" s="419">
        <v>685960</v>
      </c>
      <c r="BO8" s="420"/>
      <c r="BP8" s="420"/>
      <c r="BQ8" s="420"/>
      <c r="BR8" s="420"/>
      <c r="BS8" s="420"/>
      <c r="BT8" s="420"/>
      <c r="BU8" s="421"/>
      <c r="BV8" s="419">
        <v>804904</v>
      </c>
      <c r="BW8" s="420"/>
      <c r="BX8" s="420"/>
      <c r="BY8" s="420"/>
      <c r="BZ8" s="420"/>
      <c r="CA8" s="420"/>
      <c r="CB8" s="420"/>
      <c r="CC8" s="421"/>
      <c r="CD8" s="428" t="s">
        <v>105</v>
      </c>
      <c r="CE8" s="373"/>
      <c r="CF8" s="373"/>
      <c r="CG8" s="373"/>
      <c r="CH8" s="373"/>
      <c r="CI8" s="373"/>
      <c r="CJ8" s="373"/>
      <c r="CK8" s="373"/>
      <c r="CL8" s="373"/>
      <c r="CM8" s="373"/>
      <c r="CN8" s="373"/>
      <c r="CO8" s="373"/>
      <c r="CP8" s="373"/>
      <c r="CQ8" s="373"/>
      <c r="CR8" s="373"/>
      <c r="CS8" s="429"/>
      <c r="CT8" s="522">
        <v>0.27</v>
      </c>
      <c r="CU8" s="523"/>
      <c r="CV8" s="523"/>
      <c r="CW8" s="523"/>
      <c r="CX8" s="523"/>
      <c r="CY8" s="523"/>
      <c r="CZ8" s="523"/>
      <c r="DA8" s="524"/>
      <c r="DB8" s="522">
        <v>0.28000000000000003</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2"/>
      <c r="L9" s="553" t="s">
        <v>107</v>
      </c>
      <c r="M9" s="554"/>
      <c r="N9" s="554"/>
      <c r="O9" s="554"/>
      <c r="P9" s="554"/>
      <c r="Q9" s="555"/>
      <c r="R9" s="556">
        <v>12890</v>
      </c>
      <c r="S9" s="557"/>
      <c r="T9" s="557"/>
      <c r="U9" s="557"/>
      <c r="V9" s="558"/>
      <c r="W9" s="488" t="s">
        <v>108</v>
      </c>
      <c r="X9" s="489"/>
      <c r="Y9" s="489"/>
      <c r="Z9" s="489"/>
      <c r="AA9" s="489"/>
      <c r="AB9" s="489"/>
      <c r="AC9" s="489"/>
      <c r="AD9" s="489"/>
      <c r="AE9" s="489"/>
      <c r="AF9" s="489"/>
      <c r="AG9" s="489"/>
      <c r="AH9" s="489"/>
      <c r="AI9" s="489"/>
      <c r="AJ9" s="489"/>
      <c r="AK9" s="489"/>
      <c r="AL9" s="559"/>
      <c r="AM9" s="478" t="s">
        <v>109</v>
      </c>
      <c r="AN9" s="393"/>
      <c r="AO9" s="393"/>
      <c r="AP9" s="393"/>
      <c r="AQ9" s="393"/>
      <c r="AR9" s="393"/>
      <c r="AS9" s="393"/>
      <c r="AT9" s="394"/>
      <c r="AU9" s="466" t="s">
        <v>90</v>
      </c>
      <c r="AV9" s="467"/>
      <c r="AW9" s="467"/>
      <c r="AX9" s="467"/>
      <c r="AY9" s="399" t="s">
        <v>110</v>
      </c>
      <c r="AZ9" s="400"/>
      <c r="BA9" s="400"/>
      <c r="BB9" s="400"/>
      <c r="BC9" s="400"/>
      <c r="BD9" s="400"/>
      <c r="BE9" s="400"/>
      <c r="BF9" s="400"/>
      <c r="BG9" s="400"/>
      <c r="BH9" s="400"/>
      <c r="BI9" s="400"/>
      <c r="BJ9" s="400"/>
      <c r="BK9" s="400"/>
      <c r="BL9" s="400"/>
      <c r="BM9" s="401"/>
      <c r="BN9" s="419">
        <v>-118944</v>
      </c>
      <c r="BO9" s="420"/>
      <c r="BP9" s="420"/>
      <c r="BQ9" s="420"/>
      <c r="BR9" s="420"/>
      <c r="BS9" s="420"/>
      <c r="BT9" s="420"/>
      <c r="BU9" s="421"/>
      <c r="BV9" s="419">
        <v>-88781</v>
      </c>
      <c r="BW9" s="420"/>
      <c r="BX9" s="420"/>
      <c r="BY9" s="420"/>
      <c r="BZ9" s="420"/>
      <c r="CA9" s="420"/>
      <c r="CB9" s="420"/>
      <c r="CC9" s="421"/>
      <c r="CD9" s="428" t="s">
        <v>111</v>
      </c>
      <c r="CE9" s="373"/>
      <c r="CF9" s="373"/>
      <c r="CG9" s="373"/>
      <c r="CH9" s="373"/>
      <c r="CI9" s="373"/>
      <c r="CJ9" s="373"/>
      <c r="CK9" s="373"/>
      <c r="CL9" s="373"/>
      <c r="CM9" s="373"/>
      <c r="CN9" s="373"/>
      <c r="CO9" s="373"/>
      <c r="CP9" s="373"/>
      <c r="CQ9" s="373"/>
      <c r="CR9" s="373"/>
      <c r="CS9" s="429"/>
      <c r="CT9" s="389">
        <v>17.7</v>
      </c>
      <c r="CU9" s="390"/>
      <c r="CV9" s="390"/>
      <c r="CW9" s="390"/>
      <c r="CX9" s="390"/>
      <c r="CY9" s="390"/>
      <c r="CZ9" s="390"/>
      <c r="DA9" s="391"/>
      <c r="DB9" s="389">
        <v>15.7</v>
      </c>
      <c r="DC9" s="390"/>
      <c r="DD9" s="390"/>
      <c r="DE9" s="390"/>
      <c r="DF9" s="390"/>
      <c r="DG9" s="390"/>
      <c r="DH9" s="390"/>
      <c r="DI9" s="391"/>
    </row>
    <row r="10" spans="1:119" ht="18.75" customHeight="1" thickBot="1" x14ac:dyDescent="0.25">
      <c r="A10" s="181"/>
      <c r="B10" s="551"/>
      <c r="C10" s="552"/>
      <c r="D10" s="552"/>
      <c r="E10" s="552"/>
      <c r="F10" s="552"/>
      <c r="G10" s="552"/>
      <c r="H10" s="552"/>
      <c r="I10" s="552"/>
      <c r="J10" s="552"/>
      <c r="K10" s="472"/>
      <c r="L10" s="392" t="s">
        <v>112</v>
      </c>
      <c r="M10" s="393"/>
      <c r="N10" s="393"/>
      <c r="O10" s="393"/>
      <c r="P10" s="393"/>
      <c r="Q10" s="394"/>
      <c r="R10" s="395">
        <v>14175</v>
      </c>
      <c r="S10" s="396"/>
      <c r="T10" s="396"/>
      <c r="U10" s="396"/>
      <c r="V10" s="398"/>
      <c r="W10" s="560"/>
      <c r="X10" s="370"/>
      <c r="Y10" s="370"/>
      <c r="Z10" s="370"/>
      <c r="AA10" s="370"/>
      <c r="AB10" s="370"/>
      <c r="AC10" s="370"/>
      <c r="AD10" s="370"/>
      <c r="AE10" s="370"/>
      <c r="AF10" s="370"/>
      <c r="AG10" s="370"/>
      <c r="AH10" s="370"/>
      <c r="AI10" s="370"/>
      <c r="AJ10" s="370"/>
      <c r="AK10" s="370"/>
      <c r="AL10" s="561"/>
      <c r="AM10" s="478" t="s">
        <v>113</v>
      </c>
      <c r="AN10" s="393"/>
      <c r="AO10" s="393"/>
      <c r="AP10" s="393"/>
      <c r="AQ10" s="393"/>
      <c r="AR10" s="393"/>
      <c r="AS10" s="393"/>
      <c r="AT10" s="394"/>
      <c r="AU10" s="466" t="s">
        <v>114</v>
      </c>
      <c r="AV10" s="467"/>
      <c r="AW10" s="467"/>
      <c r="AX10" s="467"/>
      <c r="AY10" s="399" t="s">
        <v>115</v>
      </c>
      <c r="AZ10" s="400"/>
      <c r="BA10" s="400"/>
      <c r="BB10" s="400"/>
      <c r="BC10" s="400"/>
      <c r="BD10" s="400"/>
      <c r="BE10" s="400"/>
      <c r="BF10" s="400"/>
      <c r="BG10" s="400"/>
      <c r="BH10" s="400"/>
      <c r="BI10" s="400"/>
      <c r="BJ10" s="400"/>
      <c r="BK10" s="400"/>
      <c r="BL10" s="400"/>
      <c r="BM10" s="401"/>
      <c r="BN10" s="419">
        <v>210720</v>
      </c>
      <c r="BO10" s="420"/>
      <c r="BP10" s="420"/>
      <c r="BQ10" s="420"/>
      <c r="BR10" s="420"/>
      <c r="BS10" s="420"/>
      <c r="BT10" s="420"/>
      <c r="BU10" s="421"/>
      <c r="BV10" s="419">
        <v>80669</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2"/>
      <c r="L11" s="374" t="s">
        <v>117</v>
      </c>
      <c r="M11" s="375"/>
      <c r="N11" s="375"/>
      <c r="O11" s="375"/>
      <c r="P11" s="375"/>
      <c r="Q11" s="376"/>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8" t="s">
        <v>119</v>
      </c>
      <c r="AN11" s="393"/>
      <c r="AO11" s="393"/>
      <c r="AP11" s="393"/>
      <c r="AQ11" s="393"/>
      <c r="AR11" s="393"/>
      <c r="AS11" s="393"/>
      <c r="AT11" s="394"/>
      <c r="AU11" s="466" t="s">
        <v>114</v>
      </c>
      <c r="AV11" s="467"/>
      <c r="AW11" s="467"/>
      <c r="AX11" s="467"/>
      <c r="AY11" s="399" t="s">
        <v>120</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121</v>
      </c>
      <c r="CE11" s="373"/>
      <c r="CF11" s="373"/>
      <c r="CG11" s="373"/>
      <c r="CH11" s="373"/>
      <c r="CI11" s="373"/>
      <c r="CJ11" s="373"/>
      <c r="CK11" s="373"/>
      <c r="CL11" s="373"/>
      <c r="CM11" s="373"/>
      <c r="CN11" s="373"/>
      <c r="CO11" s="373"/>
      <c r="CP11" s="373"/>
      <c r="CQ11" s="373"/>
      <c r="CR11" s="373"/>
      <c r="CS11" s="429"/>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12507</v>
      </c>
      <c r="S12" s="538"/>
      <c r="T12" s="538"/>
      <c r="U12" s="538"/>
      <c r="V12" s="539"/>
      <c r="W12" s="540" t="s">
        <v>1</v>
      </c>
      <c r="X12" s="467"/>
      <c r="Y12" s="467"/>
      <c r="Z12" s="467"/>
      <c r="AA12" s="467"/>
      <c r="AB12" s="541"/>
      <c r="AC12" s="542" t="s">
        <v>125</v>
      </c>
      <c r="AD12" s="543"/>
      <c r="AE12" s="543"/>
      <c r="AF12" s="543"/>
      <c r="AG12" s="544"/>
      <c r="AH12" s="542" t="s">
        <v>126</v>
      </c>
      <c r="AI12" s="543"/>
      <c r="AJ12" s="543"/>
      <c r="AK12" s="543"/>
      <c r="AL12" s="545"/>
      <c r="AM12" s="478" t="s">
        <v>127</v>
      </c>
      <c r="AN12" s="393"/>
      <c r="AO12" s="393"/>
      <c r="AP12" s="393"/>
      <c r="AQ12" s="393"/>
      <c r="AR12" s="393"/>
      <c r="AS12" s="393"/>
      <c r="AT12" s="394"/>
      <c r="AU12" s="466" t="s">
        <v>90</v>
      </c>
      <c r="AV12" s="467"/>
      <c r="AW12" s="467"/>
      <c r="AX12" s="467"/>
      <c r="AY12" s="399" t="s">
        <v>128</v>
      </c>
      <c r="AZ12" s="400"/>
      <c r="BA12" s="400"/>
      <c r="BB12" s="400"/>
      <c r="BC12" s="400"/>
      <c r="BD12" s="400"/>
      <c r="BE12" s="400"/>
      <c r="BF12" s="400"/>
      <c r="BG12" s="400"/>
      <c r="BH12" s="400"/>
      <c r="BI12" s="400"/>
      <c r="BJ12" s="400"/>
      <c r="BK12" s="400"/>
      <c r="BL12" s="400"/>
      <c r="BM12" s="401"/>
      <c r="BN12" s="419">
        <v>210000</v>
      </c>
      <c r="BO12" s="420"/>
      <c r="BP12" s="420"/>
      <c r="BQ12" s="420"/>
      <c r="BR12" s="420"/>
      <c r="BS12" s="420"/>
      <c r="BT12" s="420"/>
      <c r="BU12" s="421"/>
      <c r="BV12" s="419">
        <v>40000</v>
      </c>
      <c r="BW12" s="420"/>
      <c r="BX12" s="420"/>
      <c r="BY12" s="420"/>
      <c r="BZ12" s="420"/>
      <c r="CA12" s="420"/>
      <c r="CB12" s="420"/>
      <c r="CC12" s="421"/>
      <c r="CD12" s="428" t="s">
        <v>129</v>
      </c>
      <c r="CE12" s="373"/>
      <c r="CF12" s="373"/>
      <c r="CG12" s="373"/>
      <c r="CH12" s="373"/>
      <c r="CI12" s="373"/>
      <c r="CJ12" s="373"/>
      <c r="CK12" s="373"/>
      <c r="CL12" s="373"/>
      <c r="CM12" s="373"/>
      <c r="CN12" s="373"/>
      <c r="CO12" s="373"/>
      <c r="CP12" s="373"/>
      <c r="CQ12" s="373"/>
      <c r="CR12" s="373"/>
      <c r="CS12" s="429"/>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9" t="s">
        <v>130</v>
      </c>
      <c r="N13" s="510"/>
      <c r="O13" s="510"/>
      <c r="P13" s="510"/>
      <c r="Q13" s="511"/>
      <c r="R13" s="512">
        <v>12350</v>
      </c>
      <c r="S13" s="513"/>
      <c r="T13" s="513"/>
      <c r="U13" s="513"/>
      <c r="V13" s="514"/>
      <c r="W13" s="500" t="s">
        <v>131</v>
      </c>
      <c r="X13" s="442"/>
      <c r="Y13" s="442"/>
      <c r="Z13" s="442"/>
      <c r="AA13" s="442"/>
      <c r="AB13" s="443"/>
      <c r="AC13" s="395">
        <v>697</v>
      </c>
      <c r="AD13" s="396"/>
      <c r="AE13" s="396"/>
      <c r="AF13" s="396"/>
      <c r="AG13" s="397"/>
      <c r="AH13" s="395">
        <v>734</v>
      </c>
      <c r="AI13" s="396"/>
      <c r="AJ13" s="396"/>
      <c r="AK13" s="396"/>
      <c r="AL13" s="398"/>
      <c r="AM13" s="478" t="s">
        <v>132</v>
      </c>
      <c r="AN13" s="393"/>
      <c r="AO13" s="393"/>
      <c r="AP13" s="393"/>
      <c r="AQ13" s="393"/>
      <c r="AR13" s="393"/>
      <c r="AS13" s="393"/>
      <c r="AT13" s="394"/>
      <c r="AU13" s="466" t="s">
        <v>114</v>
      </c>
      <c r="AV13" s="467"/>
      <c r="AW13" s="467"/>
      <c r="AX13" s="467"/>
      <c r="AY13" s="399" t="s">
        <v>133</v>
      </c>
      <c r="AZ13" s="400"/>
      <c r="BA13" s="400"/>
      <c r="BB13" s="400"/>
      <c r="BC13" s="400"/>
      <c r="BD13" s="400"/>
      <c r="BE13" s="400"/>
      <c r="BF13" s="400"/>
      <c r="BG13" s="400"/>
      <c r="BH13" s="400"/>
      <c r="BI13" s="400"/>
      <c r="BJ13" s="400"/>
      <c r="BK13" s="400"/>
      <c r="BL13" s="400"/>
      <c r="BM13" s="401"/>
      <c r="BN13" s="419">
        <v>-118224</v>
      </c>
      <c r="BO13" s="420"/>
      <c r="BP13" s="420"/>
      <c r="BQ13" s="420"/>
      <c r="BR13" s="420"/>
      <c r="BS13" s="420"/>
      <c r="BT13" s="420"/>
      <c r="BU13" s="421"/>
      <c r="BV13" s="419">
        <v>-48112</v>
      </c>
      <c r="BW13" s="420"/>
      <c r="BX13" s="420"/>
      <c r="BY13" s="420"/>
      <c r="BZ13" s="420"/>
      <c r="CA13" s="420"/>
      <c r="CB13" s="420"/>
      <c r="CC13" s="421"/>
      <c r="CD13" s="428" t="s">
        <v>134</v>
      </c>
      <c r="CE13" s="373"/>
      <c r="CF13" s="373"/>
      <c r="CG13" s="373"/>
      <c r="CH13" s="373"/>
      <c r="CI13" s="373"/>
      <c r="CJ13" s="373"/>
      <c r="CK13" s="373"/>
      <c r="CL13" s="373"/>
      <c r="CM13" s="373"/>
      <c r="CN13" s="373"/>
      <c r="CO13" s="373"/>
      <c r="CP13" s="373"/>
      <c r="CQ13" s="373"/>
      <c r="CR13" s="373"/>
      <c r="CS13" s="429"/>
      <c r="CT13" s="389">
        <v>11.8</v>
      </c>
      <c r="CU13" s="390"/>
      <c r="CV13" s="390"/>
      <c r="CW13" s="390"/>
      <c r="CX13" s="390"/>
      <c r="CY13" s="390"/>
      <c r="CZ13" s="390"/>
      <c r="DA13" s="391"/>
      <c r="DB13" s="389">
        <v>10.7</v>
      </c>
      <c r="DC13" s="390"/>
      <c r="DD13" s="390"/>
      <c r="DE13" s="390"/>
      <c r="DF13" s="390"/>
      <c r="DG13" s="390"/>
      <c r="DH13" s="390"/>
      <c r="DI13" s="391"/>
    </row>
    <row r="14" spans="1:119" ht="18.75" customHeight="1" thickBot="1" x14ac:dyDescent="0.25">
      <c r="A14" s="181"/>
      <c r="B14" s="528"/>
      <c r="C14" s="529"/>
      <c r="D14" s="529"/>
      <c r="E14" s="529"/>
      <c r="F14" s="529"/>
      <c r="G14" s="529"/>
      <c r="H14" s="529"/>
      <c r="I14" s="529"/>
      <c r="J14" s="529"/>
      <c r="K14" s="530"/>
      <c r="L14" s="502" t="s">
        <v>135</v>
      </c>
      <c r="M14" s="546"/>
      <c r="N14" s="546"/>
      <c r="O14" s="546"/>
      <c r="P14" s="546"/>
      <c r="Q14" s="547"/>
      <c r="R14" s="512">
        <v>12758</v>
      </c>
      <c r="S14" s="513"/>
      <c r="T14" s="513"/>
      <c r="U14" s="513"/>
      <c r="V14" s="514"/>
      <c r="W14" s="515"/>
      <c r="X14" s="445"/>
      <c r="Y14" s="445"/>
      <c r="Z14" s="445"/>
      <c r="AA14" s="445"/>
      <c r="AB14" s="446"/>
      <c r="AC14" s="505">
        <v>10.5</v>
      </c>
      <c r="AD14" s="506"/>
      <c r="AE14" s="506"/>
      <c r="AF14" s="506"/>
      <c r="AG14" s="507"/>
      <c r="AH14" s="505">
        <v>10.4</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136</v>
      </c>
      <c r="CE14" s="426"/>
      <c r="CF14" s="426"/>
      <c r="CG14" s="426"/>
      <c r="CH14" s="426"/>
      <c r="CI14" s="426"/>
      <c r="CJ14" s="426"/>
      <c r="CK14" s="426"/>
      <c r="CL14" s="426"/>
      <c r="CM14" s="426"/>
      <c r="CN14" s="426"/>
      <c r="CO14" s="426"/>
      <c r="CP14" s="426"/>
      <c r="CQ14" s="426"/>
      <c r="CR14" s="426"/>
      <c r="CS14" s="427"/>
      <c r="CT14" s="516">
        <v>14.9</v>
      </c>
      <c r="CU14" s="517"/>
      <c r="CV14" s="517"/>
      <c r="CW14" s="517"/>
      <c r="CX14" s="517"/>
      <c r="CY14" s="517"/>
      <c r="CZ14" s="517"/>
      <c r="DA14" s="518"/>
      <c r="DB14" s="516">
        <v>31.8</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9" t="s">
        <v>130</v>
      </c>
      <c r="N15" s="510"/>
      <c r="O15" s="510"/>
      <c r="P15" s="510"/>
      <c r="Q15" s="511"/>
      <c r="R15" s="512">
        <v>12609</v>
      </c>
      <c r="S15" s="513"/>
      <c r="T15" s="513"/>
      <c r="U15" s="513"/>
      <c r="V15" s="514"/>
      <c r="W15" s="500" t="s">
        <v>137</v>
      </c>
      <c r="X15" s="442"/>
      <c r="Y15" s="442"/>
      <c r="Z15" s="442"/>
      <c r="AA15" s="442"/>
      <c r="AB15" s="443"/>
      <c r="AC15" s="395">
        <v>2439</v>
      </c>
      <c r="AD15" s="396"/>
      <c r="AE15" s="396"/>
      <c r="AF15" s="396"/>
      <c r="AG15" s="397"/>
      <c r="AH15" s="395">
        <v>2752</v>
      </c>
      <c r="AI15" s="396"/>
      <c r="AJ15" s="396"/>
      <c r="AK15" s="396"/>
      <c r="AL15" s="398"/>
      <c r="AM15" s="478"/>
      <c r="AN15" s="393"/>
      <c r="AO15" s="393"/>
      <c r="AP15" s="393"/>
      <c r="AQ15" s="393"/>
      <c r="AR15" s="393"/>
      <c r="AS15" s="393"/>
      <c r="AT15" s="394"/>
      <c r="AU15" s="466"/>
      <c r="AV15" s="467"/>
      <c r="AW15" s="467"/>
      <c r="AX15" s="467"/>
      <c r="AY15" s="411" t="s">
        <v>138</v>
      </c>
      <c r="AZ15" s="412"/>
      <c r="BA15" s="412"/>
      <c r="BB15" s="412"/>
      <c r="BC15" s="412"/>
      <c r="BD15" s="412"/>
      <c r="BE15" s="412"/>
      <c r="BF15" s="412"/>
      <c r="BG15" s="412"/>
      <c r="BH15" s="412"/>
      <c r="BI15" s="412"/>
      <c r="BJ15" s="412"/>
      <c r="BK15" s="412"/>
      <c r="BL15" s="412"/>
      <c r="BM15" s="413"/>
      <c r="BN15" s="414">
        <v>1340796</v>
      </c>
      <c r="BO15" s="415"/>
      <c r="BP15" s="415"/>
      <c r="BQ15" s="415"/>
      <c r="BR15" s="415"/>
      <c r="BS15" s="415"/>
      <c r="BT15" s="415"/>
      <c r="BU15" s="416"/>
      <c r="BV15" s="414">
        <v>1297899</v>
      </c>
      <c r="BW15" s="415"/>
      <c r="BX15" s="415"/>
      <c r="BY15" s="415"/>
      <c r="BZ15" s="415"/>
      <c r="CA15" s="415"/>
      <c r="CB15" s="415"/>
      <c r="CC15" s="416"/>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502" t="s">
        <v>140</v>
      </c>
      <c r="M16" s="503"/>
      <c r="N16" s="503"/>
      <c r="O16" s="503"/>
      <c r="P16" s="503"/>
      <c r="Q16" s="504"/>
      <c r="R16" s="497" t="s">
        <v>141</v>
      </c>
      <c r="S16" s="498"/>
      <c r="T16" s="498"/>
      <c r="U16" s="498"/>
      <c r="V16" s="499"/>
      <c r="W16" s="515"/>
      <c r="X16" s="445"/>
      <c r="Y16" s="445"/>
      <c r="Z16" s="445"/>
      <c r="AA16" s="445"/>
      <c r="AB16" s="446"/>
      <c r="AC16" s="505">
        <v>36.9</v>
      </c>
      <c r="AD16" s="506"/>
      <c r="AE16" s="506"/>
      <c r="AF16" s="506"/>
      <c r="AG16" s="507"/>
      <c r="AH16" s="505">
        <v>38.9</v>
      </c>
      <c r="AI16" s="506"/>
      <c r="AJ16" s="506"/>
      <c r="AK16" s="506"/>
      <c r="AL16" s="508"/>
      <c r="AM16" s="478"/>
      <c r="AN16" s="393"/>
      <c r="AO16" s="393"/>
      <c r="AP16" s="393"/>
      <c r="AQ16" s="393"/>
      <c r="AR16" s="393"/>
      <c r="AS16" s="393"/>
      <c r="AT16" s="394"/>
      <c r="AU16" s="466"/>
      <c r="AV16" s="467"/>
      <c r="AW16" s="467"/>
      <c r="AX16" s="467"/>
      <c r="AY16" s="399" t="s">
        <v>142</v>
      </c>
      <c r="AZ16" s="400"/>
      <c r="BA16" s="400"/>
      <c r="BB16" s="400"/>
      <c r="BC16" s="400"/>
      <c r="BD16" s="400"/>
      <c r="BE16" s="400"/>
      <c r="BF16" s="400"/>
      <c r="BG16" s="400"/>
      <c r="BH16" s="400"/>
      <c r="BI16" s="400"/>
      <c r="BJ16" s="400"/>
      <c r="BK16" s="400"/>
      <c r="BL16" s="400"/>
      <c r="BM16" s="401"/>
      <c r="BN16" s="419">
        <v>4935004</v>
      </c>
      <c r="BO16" s="420"/>
      <c r="BP16" s="420"/>
      <c r="BQ16" s="420"/>
      <c r="BR16" s="420"/>
      <c r="BS16" s="420"/>
      <c r="BT16" s="420"/>
      <c r="BU16" s="421"/>
      <c r="BV16" s="419">
        <v>4811457</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5">
      <c r="A17" s="181"/>
      <c r="B17" s="531"/>
      <c r="C17" s="532"/>
      <c r="D17" s="532"/>
      <c r="E17" s="532"/>
      <c r="F17" s="532"/>
      <c r="G17" s="532"/>
      <c r="H17" s="532"/>
      <c r="I17" s="532"/>
      <c r="J17" s="532"/>
      <c r="K17" s="533"/>
      <c r="L17" s="195"/>
      <c r="M17" s="494" t="s">
        <v>143</v>
      </c>
      <c r="N17" s="495"/>
      <c r="O17" s="495"/>
      <c r="P17" s="495"/>
      <c r="Q17" s="496"/>
      <c r="R17" s="497" t="s">
        <v>144</v>
      </c>
      <c r="S17" s="498"/>
      <c r="T17" s="498"/>
      <c r="U17" s="498"/>
      <c r="V17" s="499"/>
      <c r="W17" s="500" t="s">
        <v>145</v>
      </c>
      <c r="X17" s="442"/>
      <c r="Y17" s="442"/>
      <c r="Z17" s="442"/>
      <c r="AA17" s="442"/>
      <c r="AB17" s="443"/>
      <c r="AC17" s="395">
        <v>3477</v>
      </c>
      <c r="AD17" s="396"/>
      <c r="AE17" s="396"/>
      <c r="AF17" s="396"/>
      <c r="AG17" s="397"/>
      <c r="AH17" s="395">
        <v>3596</v>
      </c>
      <c r="AI17" s="396"/>
      <c r="AJ17" s="396"/>
      <c r="AK17" s="396"/>
      <c r="AL17" s="398"/>
      <c r="AM17" s="478"/>
      <c r="AN17" s="393"/>
      <c r="AO17" s="393"/>
      <c r="AP17" s="393"/>
      <c r="AQ17" s="393"/>
      <c r="AR17" s="393"/>
      <c r="AS17" s="393"/>
      <c r="AT17" s="394"/>
      <c r="AU17" s="466"/>
      <c r="AV17" s="467"/>
      <c r="AW17" s="467"/>
      <c r="AX17" s="467"/>
      <c r="AY17" s="399" t="s">
        <v>146</v>
      </c>
      <c r="AZ17" s="400"/>
      <c r="BA17" s="400"/>
      <c r="BB17" s="400"/>
      <c r="BC17" s="400"/>
      <c r="BD17" s="400"/>
      <c r="BE17" s="400"/>
      <c r="BF17" s="400"/>
      <c r="BG17" s="400"/>
      <c r="BH17" s="400"/>
      <c r="BI17" s="400"/>
      <c r="BJ17" s="400"/>
      <c r="BK17" s="400"/>
      <c r="BL17" s="400"/>
      <c r="BM17" s="401"/>
      <c r="BN17" s="419">
        <v>1645712</v>
      </c>
      <c r="BO17" s="420"/>
      <c r="BP17" s="420"/>
      <c r="BQ17" s="420"/>
      <c r="BR17" s="420"/>
      <c r="BS17" s="420"/>
      <c r="BT17" s="420"/>
      <c r="BU17" s="421"/>
      <c r="BV17" s="419">
        <v>1595782</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5">
      <c r="A18" s="181"/>
      <c r="B18" s="471" t="s">
        <v>147</v>
      </c>
      <c r="C18" s="472"/>
      <c r="D18" s="472"/>
      <c r="E18" s="473"/>
      <c r="F18" s="473"/>
      <c r="G18" s="473"/>
      <c r="H18" s="473"/>
      <c r="I18" s="473"/>
      <c r="J18" s="473"/>
      <c r="K18" s="473"/>
      <c r="L18" s="474">
        <v>157.71</v>
      </c>
      <c r="M18" s="474"/>
      <c r="N18" s="474"/>
      <c r="O18" s="474"/>
      <c r="P18" s="474"/>
      <c r="Q18" s="474"/>
      <c r="R18" s="475"/>
      <c r="S18" s="475"/>
      <c r="T18" s="475"/>
      <c r="U18" s="475"/>
      <c r="V18" s="476"/>
      <c r="W18" s="490"/>
      <c r="X18" s="491"/>
      <c r="Y18" s="491"/>
      <c r="Z18" s="491"/>
      <c r="AA18" s="491"/>
      <c r="AB18" s="501"/>
      <c r="AC18" s="383">
        <v>52.6</v>
      </c>
      <c r="AD18" s="384"/>
      <c r="AE18" s="384"/>
      <c r="AF18" s="384"/>
      <c r="AG18" s="477"/>
      <c r="AH18" s="383">
        <v>50.8</v>
      </c>
      <c r="AI18" s="384"/>
      <c r="AJ18" s="384"/>
      <c r="AK18" s="384"/>
      <c r="AL18" s="385"/>
      <c r="AM18" s="478"/>
      <c r="AN18" s="393"/>
      <c r="AO18" s="393"/>
      <c r="AP18" s="393"/>
      <c r="AQ18" s="393"/>
      <c r="AR18" s="393"/>
      <c r="AS18" s="393"/>
      <c r="AT18" s="394"/>
      <c r="AU18" s="466"/>
      <c r="AV18" s="467"/>
      <c r="AW18" s="467"/>
      <c r="AX18" s="467"/>
      <c r="AY18" s="399" t="s">
        <v>148</v>
      </c>
      <c r="AZ18" s="400"/>
      <c r="BA18" s="400"/>
      <c r="BB18" s="400"/>
      <c r="BC18" s="400"/>
      <c r="BD18" s="400"/>
      <c r="BE18" s="400"/>
      <c r="BF18" s="400"/>
      <c r="BG18" s="400"/>
      <c r="BH18" s="400"/>
      <c r="BI18" s="400"/>
      <c r="BJ18" s="400"/>
      <c r="BK18" s="400"/>
      <c r="BL18" s="400"/>
      <c r="BM18" s="401"/>
      <c r="BN18" s="419">
        <v>4882380</v>
      </c>
      <c r="BO18" s="420"/>
      <c r="BP18" s="420"/>
      <c r="BQ18" s="420"/>
      <c r="BR18" s="420"/>
      <c r="BS18" s="420"/>
      <c r="BT18" s="420"/>
      <c r="BU18" s="421"/>
      <c r="BV18" s="419">
        <v>4718891</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5">
      <c r="A19" s="181"/>
      <c r="B19" s="471" t="s">
        <v>149</v>
      </c>
      <c r="C19" s="472"/>
      <c r="D19" s="472"/>
      <c r="E19" s="473"/>
      <c r="F19" s="473"/>
      <c r="G19" s="473"/>
      <c r="H19" s="473"/>
      <c r="I19" s="473"/>
      <c r="J19" s="473"/>
      <c r="K19" s="473"/>
      <c r="L19" s="479">
        <v>82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150</v>
      </c>
      <c r="AZ19" s="400"/>
      <c r="BA19" s="400"/>
      <c r="BB19" s="400"/>
      <c r="BC19" s="400"/>
      <c r="BD19" s="400"/>
      <c r="BE19" s="400"/>
      <c r="BF19" s="400"/>
      <c r="BG19" s="400"/>
      <c r="BH19" s="400"/>
      <c r="BI19" s="400"/>
      <c r="BJ19" s="400"/>
      <c r="BK19" s="400"/>
      <c r="BL19" s="400"/>
      <c r="BM19" s="401"/>
      <c r="BN19" s="419">
        <v>7549742</v>
      </c>
      <c r="BO19" s="420"/>
      <c r="BP19" s="420"/>
      <c r="BQ19" s="420"/>
      <c r="BR19" s="420"/>
      <c r="BS19" s="420"/>
      <c r="BT19" s="420"/>
      <c r="BU19" s="421"/>
      <c r="BV19" s="419">
        <v>7521430</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5">
      <c r="A20" s="181"/>
      <c r="B20" s="471" t="s">
        <v>151</v>
      </c>
      <c r="C20" s="472"/>
      <c r="D20" s="472"/>
      <c r="E20" s="473"/>
      <c r="F20" s="473"/>
      <c r="G20" s="473"/>
      <c r="H20" s="473"/>
      <c r="I20" s="473"/>
      <c r="J20" s="473"/>
      <c r="K20" s="473"/>
      <c r="L20" s="479">
        <v>4389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5">
      <c r="A21" s="181"/>
      <c r="B21" s="468" t="s">
        <v>152</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2">
      <c r="A22" s="181"/>
      <c r="B22" s="432" t="s">
        <v>153</v>
      </c>
      <c r="C22" s="433"/>
      <c r="D22" s="434"/>
      <c r="E22" s="441" t="s">
        <v>1</v>
      </c>
      <c r="F22" s="442"/>
      <c r="G22" s="442"/>
      <c r="H22" s="442"/>
      <c r="I22" s="442"/>
      <c r="J22" s="442"/>
      <c r="K22" s="443"/>
      <c r="L22" s="441" t="s">
        <v>154</v>
      </c>
      <c r="M22" s="442"/>
      <c r="N22" s="442"/>
      <c r="O22" s="442"/>
      <c r="P22" s="443"/>
      <c r="Q22" s="447" t="s">
        <v>155</v>
      </c>
      <c r="R22" s="448"/>
      <c r="S22" s="448"/>
      <c r="T22" s="448"/>
      <c r="U22" s="448"/>
      <c r="V22" s="449"/>
      <c r="W22" s="453" t="s">
        <v>156</v>
      </c>
      <c r="X22" s="433"/>
      <c r="Y22" s="434"/>
      <c r="Z22" s="441" t="s">
        <v>1</v>
      </c>
      <c r="AA22" s="442"/>
      <c r="AB22" s="442"/>
      <c r="AC22" s="442"/>
      <c r="AD22" s="442"/>
      <c r="AE22" s="442"/>
      <c r="AF22" s="442"/>
      <c r="AG22" s="443"/>
      <c r="AH22" s="458" t="s">
        <v>157</v>
      </c>
      <c r="AI22" s="442"/>
      <c r="AJ22" s="442"/>
      <c r="AK22" s="442"/>
      <c r="AL22" s="443"/>
      <c r="AM22" s="458" t="s">
        <v>158</v>
      </c>
      <c r="AN22" s="459"/>
      <c r="AO22" s="459"/>
      <c r="AP22" s="459"/>
      <c r="AQ22" s="459"/>
      <c r="AR22" s="460"/>
      <c r="AS22" s="447" t="s">
        <v>155</v>
      </c>
      <c r="AT22" s="448"/>
      <c r="AU22" s="448"/>
      <c r="AV22" s="448"/>
      <c r="AW22" s="448"/>
      <c r="AX22" s="464"/>
      <c r="AY22" s="411" t="s">
        <v>159</v>
      </c>
      <c r="AZ22" s="412"/>
      <c r="BA22" s="412"/>
      <c r="BB22" s="412"/>
      <c r="BC22" s="412"/>
      <c r="BD22" s="412"/>
      <c r="BE22" s="412"/>
      <c r="BF22" s="412"/>
      <c r="BG22" s="412"/>
      <c r="BH22" s="412"/>
      <c r="BI22" s="412"/>
      <c r="BJ22" s="412"/>
      <c r="BK22" s="412"/>
      <c r="BL22" s="412"/>
      <c r="BM22" s="413"/>
      <c r="BN22" s="414">
        <v>11060786</v>
      </c>
      <c r="BO22" s="415"/>
      <c r="BP22" s="415"/>
      <c r="BQ22" s="415"/>
      <c r="BR22" s="415"/>
      <c r="BS22" s="415"/>
      <c r="BT22" s="415"/>
      <c r="BU22" s="416"/>
      <c r="BV22" s="414">
        <v>11745192</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2">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160</v>
      </c>
      <c r="AZ23" s="400"/>
      <c r="BA23" s="400"/>
      <c r="BB23" s="400"/>
      <c r="BC23" s="400"/>
      <c r="BD23" s="400"/>
      <c r="BE23" s="400"/>
      <c r="BF23" s="400"/>
      <c r="BG23" s="400"/>
      <c r="BH23" s="400"/>
      <c r="BI23" s="400"/>
      <c r="BJ23" s="400"/>
      <c r="BK23" s="400"/>
      <c r="BL23" s="400"/>
      <c r="BM23" s="401"/>
      <c r="BN23" s="419">
        <v>9800750</v>
      </c>
      <c r="BO23" s="420"/>
      <c r="BP23" s="420"/>
      <c r="BQ23" s="420"/>
      <c r="BR23" s="420"/>
      <c r="BS23" s="420"/>
      <c r="BT23" s="420"/>
      <c r="BU23" s="421"/>
      <c r="BV23" s="419">
        <v>10380027</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5">
      <c r="A24" s="181"/>
      <c r="B24" s="435"/>
      <c r="C24" s="436"/>
      <c r="D24" s="437"/>
      <c r="E24" s="392" t="s">
        <v>161</v>
      </c>
      <c r="F24" s="393"/>
      <c r="G24" s="393"/>
      <c r="H24" s="393"/>
      <c r="I24" s="393"/>
      <c r="J24" s="393"/>
      <c r="K24" s="394"/>
      <c r="L24" s="395">
        <v>1</v>
      </c>
      <c r="M24" s="396"/>
      <c r="N24" s="396"/>
      <c r="O24" s="396"/>
      <c r="P24" s="397"/>
      <c r="Q24" s="395">
        <v>8100</v>
      </c>
      <c r="R24" s="396"/>
      <c r="S24" s="396"/>
      <c r="T24" s="396"/>
      <c r="U24" s="396"/>
      <c r="V24" s="397"/>
      <c r="W24" s="454"/>
      <c r="X24" s="436"/>
      <c r="Y24" s="437"/>
      <c r="Z24" s="392" t="s">
        <v>162</v>
      </c>
      <c r="AA24" s="393"/>
      <c r="AB24" s="393"/>
      <c r="AC24" s="393"/>
      <c r="AD24" s="393"/>
      <c r="AE24" s="393"/>
      <c r="AF24" s="393"/>
      <c r="AG24" s="394"/>
      <c r="AH24" s="395">
        <v>114</v>
      </c>
      <c r="AI24" s="396"/>
      <c r="AJ24" s="396"/>
      <c r="AK24" s="396"/>
      <c r="AL24" s="397"/>
      <c r="AM24" s="395">
        <v>355452</v>
      </c>
      <c r="AN24" s="396"/>
      <c r="AO24" s="396"/>
      <c r="AP24" s="396"/>
      <c r="AQ24" s="396"/>
      <c r="AR24" s="397"/>
      <c r="AS24" s="395">
        <v>3118</v>
      </c>
      <c r="AT24" s="396"/>
      <c r="AU24" s="396"/>
      <c r="AV24" s="396"/>
      <c r="AW24" s="396"/>
      <c r="AX24" s="398"/>
      <c r="AY24" s="386" t="s">
        <v>163</v>
      </c>
      <c r="AZ24" s="387"/>
      <c r="BA24" s="387"/>
      <c r="BB24" s="387"/>
      <c r="BC24" s="387"/>
      <c r="BD24" s="387"/>
      <c r="BE24" s="387"/>
      <c r="BF24" s="387"/>
      <c r="BG24" s="387"/>
      <c r="BH24" s="387"/>
      <c r="BI24" s="387"/>
      <c r="BJ24" s="387"/>
      <c r="BK24" s="387"/>
      <c r="BL24" s="387"/>
      <c r="BM24" s="388"/>
      <c r="BN24" s="419">
        <v>8806704</v>
      </c>
      <c r="BO24" s="420"/>
      <c r="BP24" s="420"/>
      <c r="BQ24" s="420"/>
      <c r="BR24" s="420"/>
      <c r="BS24" s="420"/>
      <c r="BT24" s="420"/>
      <c r="BU24" s="421"/>
      <c r="BV24" s="419">
        <v>9256761</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2">
      <c r="A25" s="181"/>
      <c r="B25" s="435"/>
      <c r="C25" s="436"/>
      <c r="D25" s="437"/>
      <c r="E25" s="392" t="s">
        <v>164</v>
      </c>
      <c r="F25" s="393"/>
      <c r="G25" s="393"/>
      <c r="H25" s="393"/>
      <c r="I25" s="393"/>
      <c r="J25" s="393"/>
      <c r="K25" s="394"/>
      <c r="L25" s="395">
        <v>1</v>
      </c>
      <c r="M25" s="396"/>
      <c r="N25" s="396"/>
      <c r="O25" s="396"/>
      <c r="P25" s="397"/>
      <c r="Q25" s="395">
        <v>6300</v>
      </c>
      <c r="R25" s="396"/>
      <c r="S25" s="396"/>
      <c r="T25" s="396"/>
      <c r="U25" s="396"/>
      <c r="V25" s="397"/>
      <c r="W25" s="454"/>
      <c r="X25" s="436"/>
      <c r="Y25" s="437"/>
      <c r="Z25" s="392" t="s">
        <v>165</v>
      </c>
      <c r="AA25" s="393"/>
      <c r="AB25" s="393"/>
      <c r="AC25" s="393"/>
      <c r="AD25" s="393"/>
      <c r="AE25" s="393"/>
      <c r="AF25" s="393"/>
      <c r="AG25" s="394"/>
      <c r="AH25" s="395" t="s">
        <v>122</v>
      </c>
      <c r="AI25" s="396"/>
      <c r="AJ25" s="396"/>
      <c r="AK25" s="396"/>
      <c r="AL25" s="397"/>
      <c r="AM25" s="395" t="s">
        <v>122</v>
      </c>
      <c r="AN25" s="396"/>
      <c r="AO25" s="396"/>
      <c r="AP25" s="396"/>
      <c r="AQ25" s="396"/>
      <c r="AR25" s="397"/>
      <c r="AS25" s="395" t="s">
        <v>122</v>
      </c>
      <c r="AT25" s="396"/>
      <c r="AU25" s="396"/>
      <c r="AV25" s="396"/>
      <c r="AW25" s="396"/>
      <c r="AX25" s="398"/>
      <c r="AY25" s="411" t="s">
        <v>166</v>
      </c>
      <c r="AZ25" s="412"/>
      <c r="BA25" s="412"/>
      <c r="BB25" s="412"/>
      <c r="BC25" s="412"/>
      <c r="BD25" s="412"/>
      <c r="BE25" s="412"/>
      <c r="BF25" s="412"/>
      <c r="BG25" s="412"/>
      <c r="BH25" s="412"/>
      <c r="BI25" s="412"/>
      <c r="BJ25" s="412"/>
      <c r="BK25" s="412"/>
      <c r="BL25" s="412"/>
      <c r="BM25" s="413"/>
      <c r="BN25" s="414">
        <v>1071678</v>
      </c>
      <c r="BO25" s="415"/>
      <c r="BP25" s="415"/>
      <c r="BQ25" s="415"/>
      <c r="BR25" s="415"/>
      <c r="BS25" s="415"/>
      <c r="BT25" s="415"/>
      <c r="BU25" s="416"/>
      <c r="BV25" s="414">
        <v>1136214</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2">
      <c r="A26" s="181"/>
      <c r="B26" s="435"/>
      <c r="C26" s="436"/>
      <c r="D26" s="437"/>
      <c r="E26" s="392" t="s">
        <v>167</v>
      </c>
      <c r="F26" s="393"/>
      <c r="G26" s="393"/>
      <c r="H26" s="393"/>
      <c r="I26" s="393"/>
      <c r="J26" s="393"/>
      <c r="K26" s="394"/>
      <c r="L26" s="395">
        <v>1</v>
      </c>
      <c r="M26" s="396"/>
      <c r="N26" s="396"/>
      <c r="O26" s="396"/>
      <c r="P26" s="397"/>
      <c r="Q26" s="395">
        <v>5600</v>
      </c>
      <c r="R26" s="396"/>
      <c r="S26" s="396"/>
      <c r="T26" s="396"/>
      <c r="U26" s="396"/>
      <c r="V26" s="397"/>
      <c r="W26" s="454"/>
      <c r="X26" s="436"/>
      <c r="Y26" s="437"/>
      <c r="Z26" s="392" t="s">
        <v>168</v>
      </c>
      <c r="AA26" s="430"/>
      <c r="AB26" s="430"/>
      <c r="AC26" s="430"/>
      <c r="AD26" s="430"/>
      <c r="AE26" s="430"/>
      <c r="AF26" s="430"/>
      <c r="AG26" s="431"/>
      <c r="AH26" s="395">
        <v>2</v>
      </c>
      <c r="AI26" s="396"/>
      <c r="AJ26" s="396"/>
      <c r="AK26" s="396"/>
      <c r="AL26" s="397"/>
      <c r="AM26" s="395" t="s">
        <v>169</v>
      </c>
      <c r="AN26" s="396"/>
      <c r="AO26" s="396"/>
      <c r="AP26" s="396"/>
      <c r="AQ26" s="396"/>
      <c r="AR26" s="397"/>
      <c r="AS26" s="395" t="s">
        <v>169</v>
      </c>
      <c r="AT26" s="396"/>
      <c r="AU26" s="396"/>
      <c r="AV26" s="396"/>
      <c r="AW26" s="396"/>
      <c r="AX26" s="398"/>
      <c r="AY26" s="428" t="s">
        <v>170</v>
      </c>
      <c r="AZ26" s="373"/>
      <c r="BA26" s="373"/>
      <c r="BB26" s="373"/>
      <c r="BC26" s="373"/>
      <c r="BD26" s="373"/>
      <c r="BE26" s="373"/>
      <c r="BF26" s="373"/>
      <c r="BG26" s="373"/>
      <c r="BH26" s="373"/>
      <c r="BI26" s="373"/>
      <c r="BJ26" s="373"/>
      <c r="BK26" s="373"/>
      <c r="BL26" s="373"/>
      <c r="BM26" s="429"/>
      <c r="BN26" s="419" t="s">
        <v>122</v>
      </c>
      <c r="BO26" s="420"/>
      <c r="BP26" s="420"/>
      <c r="BQ26" s="420"/>
      <c r="BR26" s="420"/>
      <c r="BS26" s="420"/>
      <c r="BT26" s="420"/>
      <c r="BU26" s="421"/>
      <c r="BV26" s="419" t="s">
        <v>122</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5">
      <c r="A27" s="181"/>
      <c r="B27" s="435"/>
      <c r="C27" s="436"/>
      <c r="D27" s="437"/>
      <c r="E27" s="392" t="s">
        <v>171</v>
      </c>
      <c r="F27" s="393"/>
      <c r="G27" s="393"/>
      <c r="H27" s="393"/>
      <c r="I27" s="393"/>
      <c r="J27" s="393"/>
      <c r="K27" s="394"/>
      <c r="L27" s="395">
        <v>1</v>
      </c>
      <c r="M27" s="396"/>
      <c r="N27" s="396"/>
      <c r="O27" s="396"/>
      <c r="P27" s="397"/>
      <c r="Q27" s="395">
        <v>3400</v>
      </c>
      <c r="R27" s="396"/>
      <c r="S27" s="396"/>
      <c r="T27" s="396"/>
      <c r="U27" s="396"/>
      <c r="V27" s="397"/>
      <c r="W27" s="454"/>
      <c r="X27" s="436"/>
      <c r="Y27" s="437"/>
      <c r="Z27" s="392" t="s">
        <v>172</v>
      </c>
      <c r="AA27" s="393"/>
      <c r="AB27" s="393"/>
      <c r="AC27" s="393"/>
      <c r="AD27" s="393"/>
      <c r="AE27" s="393"/>
      <c r="AF27" s="393"/>
      <c r="AG27" s="394"/>
      <c r="AH27" s="395">
        <v>2</v>
      </c>
      <c r="AI27" s="396"/>
      <c r="AJ27" s="396"/>
      <c r="AK27" s="396"/>
      <c r="AL27" s="397"/>
      <c r="AM27" s="395" t="s">
        <v>169</v>
      </c>
      <c r="AN27" s="396"/>
      <c r="AO27" s="396"/>
      <c r="AP27" s="396"/>
      <c r="AQ27" s="396"/>
      <c r="AR27" s="397"/>
      <c r="AS27" s="395" t="s">
        <v>169</v>
      </c>
      <c r="AT27" s="396"/>
      <c r="AU27" s="396"/>
      <c r="AV27" s="396"/>
      <c r="AW27" s="396"/>
      <c r="AX27" s="398"/>
      <c r="AY27" s="425" t="s">
        <v>173</v>
      </c>
      <c r="AZ27" s="426"/>
      <c r="BA27" s="426"/>
      <c r="BB27" s="426"/>
      <c r="BC27" s="426"/>
      <c r="BD27" s="426"/>
      <c r="BE27" s="426"/>
      <c r="BF27" s="426"/>
      <c r="BG27" s="426"/>
      <c r="BH27" s="426"/>
      <c r="BI27" s="426"/>
      <c r="BJ27" s="426"/>
      <c r="BK27" s="426"/>
      <c r="BL27" s="426"/>
      <c r="BM27" s="427"/>
      <c r="BN27" s="422">
        <v>281614</v>
      </c>
      <c r="BO27" s="423"/>
      <c r="BP27" s="423"/>
      <c r="BQ27" s="423"/>
      <c r="BR27" s="423"/>
      <c r="BS27" s="423"/>
      <c r="BT27" s="423"/>
      <c r="BU27" s="424"/>
      <c r="BV27" s="422">
        <v>281450</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2">
      <c r="A28" s="181"/>
      <c r="B28" s="435"/>
      <c r="C28" s="436"/>
      <c r="D28" s="437"/>
      <c r="E28" s="392" t="s">
        <v>174</v>
      </c>
      <c r="F28" s="393"/>
      <c r="G28" s="393"/>
      <c r="H28" s="393"/>
      <c r="I28" s="393"/>
      <c r="J28" s="393"/>
      <c r="K28" s="394"/>
      <c r="L28" s="395">
        <v>1</v>
      </c>
      <c r="M28" s="396"/>
      <c r="N28" s="396"/>
      <c r="O28" s="396"/>
      <c r="P28" s="397"/>
      <c r="Q28" s="395">
        <v>2800</v>
      </c>
      <c r="R28" s="396"/>
      <c r="S28" s="396"/>
      <c r="T28" s="396"/>
      <c r="U28" s="396"/>
      <c r="V28" s="397"/>
      <c r="W28" s="454"/>
      <c r="X28" s="436"/>
      <c r="Y28" s="437"/>
      <c r="Z28" s="392" t="s">
        <v>175</v>
      </c>
      <c r="AA28" s="393"/>
      <c r="AB28" s="393"/>
      <c r="AC28" s="393"/>
      <c r="AD28" s="393"/>
      <c r="AE28" s="393"/>
      <c r="AF28" s="393"/>
      <c r="AG28" s="394"/>
      <c r="AH28" s="395" t="s">
        <v>122</v>
      </c>
      <c r="AI28" s="396"/>
      <c r="AJ28" s="396"/>
      <c r="AK28" s="396"/>
      <c r="AL28" s="397"/>
      <c r="AM28" s="395" t="s">
        <v>122</v>
      </c>
      <c r="AN28" s="396"/>
      <c r="AO28" s="396"/>
      <c r="AP28" s="396"/>
      <c r="AQ28" s="396"/>
      <c r="AR28" s="397"/>
      <c r="AS28" s="395" t="s">
        <v>122</v>
      </c>
      <c r="AT28" s="396"/>
      <c r="AU28" s="396"/>
      <c r="AV28" s="396"/>
      <c r="AW28" s="396"/>
      <c r="AX28" s="398"/>
      <c r="AY28" s="402" t="s">
        <v>176</v>
      </c>
      <c r="AZ28" s="403"/>
      <c r="BA28" s="403"/>
      <c r="BB28" s="404"/>
      <c r="BC28" s="411" t="s">
        <v>46</v>
      </c>
      <c r="BD28" s="412"/>
      <c r="BE28" s="412"/>
      <c r="BF28" s="412"/>
      <c r="BG28" s="412"/>
      <c r="BH28" s="412"/>
      <c r="BI28" s="412"/>
      <c r="BJ28" s="412"/>
      <c r="BK28" s="412"/>
      <c r="BL28" s="412"/>
      <c r="BM28" s="413"/>
      <c r="BN28" s="414">
        <v>1047331</v>
      </c>
      <c r="BO28" s="415"/>
      <c r="BP28" s="415"/>
      <c r="BQ28" s="415"/>
      <c r="BR28" s="415"/>
      <c r="BS28" s="415"/>
      <c r="BT28" s="415"/>
      <c r="BU28" s="416"/>
      <c r="BV28" s="414">
        <v>1046611</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2">
      <c r="A29" s="181"/>
      <c r="B29" s="435"/>
      <c r="C29" s="436"/>
      <c r="D29" s="437"/>
      <c r="E29" s="392" t="s">
        <v>177</v>
      </c>
      <c r="F29" s="393"/>
      <c r="G29" s="393"/>
      <c r="H29" s="393"/>
      <c r="I29" s="393"/>
      <c r="J29" s="393"/>
      <c r="K29" s="394"/>
      <c r="L29" s="395">
        <v>10</v>
      </c>
      <c r="M29" s="396"/>
      <c r="N29" s="396"/>
      <c r="O29" s="396"/>
      <c r="P29" s="397"/>
      <c r="Q29" s="395">
        <v>2650</v>
      </c>
      <c r="R29" s="396"/>
      <c r="S29" s="396"/>
      <c r="T29" s="396"/>
      <c r="U29" s="396"/>
      <c r="V29" s="397"/>
      <c r="W29" s="455"/>
      <c r="X29" s="456"/>
      <c r="Y29" s="457"/>
      <c r="Z29" s="392" t="s">
        <v>178</v>
      </c>
      <c r="AA29" s="393"/>
      <c r="AB29" s="393"/>
      <c r="AC29" s="393"/>
      <c r="AD29" s="393"/>
      <c r="AE29" s="393"/>
      <c r="AF29" s="393"/>
      <c r="AG29" s="394"/>
      <c r="AH29" s="395">
        <v>116</v>
      </c>
      <c r="AI29" s="396"/>
      <c r="AJ29" s="396"/>
      <c r="AK29" s="396"/>
      <c r="AL29" s="397"/>
      <c r="AM29" s="395">
        <v>363120</v>
      </c>
      <c r="AN29" s="396"/>
      <c r="AO29" s="396"/>
      <c r="AP29" s="396"/>
      <c r="AQ29" s="396"/>
      <c r="AR29" s="397"/>
      <c r="AS29" s="395">
        <v>3130</v>
      </c>
      <c r="AT29" s="396"/>
      <c r="AU29" s="396"/>
      <c r="AV29" s="396"/>
      <c r="AW29" s="396"/>
      <c r="AX29" s="398"/>
      <c r="AY29" s="405"/>
      <c r="AZ29" s="406"/>
      <c r="BA29" s="406"/>
      <c r="BB29" s="407"/>
      <c r="BC29" s="399" t="s">
        <v>179</v>
      </c>
      <c r="BD29" s="400"/>
      <c r="BE29" s="400"/>
      <c r="BF29" s="400"/>
      <c r="BG29" s="400"/>
      <c r="BH29" s="400"/>
      <c r="BI29" s="400"/>
      <c r="BJ29" s="400"/>
      <c r="BK29" s="400"/>
      <c r="BL29" s="400"/>
      <c r="BM29" s="401"/>
      <c r="BN29" s="419">
        <v>1008588</v>
      </c>
      <c r="BO29" s="420"/>
      <c r="BP29" s="420"/>
      <c r="BQ29" s="420"/>
      <c r="BR29" s="420"/>
      <c r="BS29" s="420"/>
      <c r="BT29" s="420"/>
      <c r="BU29" s="421"/>
      <c r="BV29" s="419">
        <v>907973</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5">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180</v>
      </c>
      <c r="X30" s="381"/>
      <c r="Y30" s="381"/>
      <c r="Z30" s="381"/>
      <c r="AA30" s="381"/>
      <c r="AB30" s="381"/>
      <c r="AC30" s="381"/>
      <c r="AD30" s="381"/>
      <c r="AE30" s="381"/>
      <c r="AF30" s="381"/>
      <c r="AG30" s="382"/>
      <c r="AH30" s="383">
        <v>97.9</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48</v>
      </c>
      <c r="BD30" s="387"/>
      <c r="BE30" s="387"/>
      <c r="BF30" s="387"/>
      <c r="BG30" s="387"/>
      <c r="BH30" s="387"/>
      <c r="BI30" s="387"/>
      <c r="BJ30" s="387"/>
      <c r="BK30" s="387"/>
      <c r="BL30" s="387"/>
      <c r="BM30" s="388"/>
      <c r="BN30" s="422">
        <v>1405544</v>
      </c>
      <c r="BO30" s="423"/>
      <c r="BP30" s="423"/>
      <c r="BQ30" s="423"/>
      <c r="BR30" s="423"/>
      <c r="BS30" s="423"/>
      <c r="BT30" s="423"/>
      <c r="BU30" s="424"/>
      <c r="BV30" s="422">
        <v>1330516</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2" t="s">
        <v>181</v>
      </c>
      <c r="D32" s="372"/>
      <c r="E32" s="372"/>
      <c r="F32" s="372"/>
      <c r="G32" s="372"/>
      <c r="H32" s="372"/>
      <c r="I32" s="372"/>
      <c r="J32" s="372"/>
      <c r="K32" s="372"/>
      <c r="L32" s="372"/>
      <c r="M32" s="372"/>
      <c r="N32" s="372"/>
      <c r="O32" s="372"/>
      <c r="P32" s="372"/>
      <c r="Q32" s="372"/>
      <c r="R32" s="372"/>
      <c r="S32" s="372"/>
      <c r="U32" s="373" t="s">
        <v>182</v>
      </c>
      <c r="V32" s="373"/>
      <c r="W32" s="373"/>
      <c r="X32" s="373"/>
      <c r="Y32" s="373"/>
      <c r="Z32" s="373"/>
      <c r="AA32" s="373"/>
      <c r="AB32" s="373"/>
      <c r="AC32" s="373"/>
      <c r="AD32" s="373"/>
      <c r="AE32" s="373"/>
      <c r="AF32" s="373"/>
      <c r="AG32" s="373"/>
      <c r="AH32" s="373"/>
      <c r="AI32" s="373"/>
      <c r="AJ32" s="373"/>
      <c r="AK32" s="373"/>
      <c r="AM32" s="373" t="s">
        <v>183</v>
      </c>
      <c r="AN32" s="373"/>
      <c r="AO32" s="373"/>
      <c r="AP32" s="373"/>
      <c r="AQ32" s="373"/>
      <c r="AR32" s="373"/>
      <c r="AS32" s="373"/>
      <c r="AT32" s="373"/>
      <c r="AU32" s="373"/>
      <c r="AV32" s="373"/>
      <c r="AW32" s="373"/>
      <c r="AX32" s="373"/>
      <c r="AY32" s="373"/>
      <c r="AZ32" s="373"/>
      <c r="BA32" s="373"/>
      <c r="BB32" s="373"/>
      <c r="BC32" s="373"/>
      <c r="BE32" s="373" t="s">
        <v>184</v>
      </c>
      <c r="BF32" s="373"/>
      <c r="BG32" s="373"/>
      <c r="BH32" s="373"/>
      <c r="BI32" s="373"/>
      <c r="BJ32" s="373"/>
      <c r="BK32" s="373"/>
      <c r="BL32" s="373"/>
      <c r="BM32" s="373"/>
      <c r="BN32" s="373"/>
      <c r="BO32" s="373"/>
      <c r="BP32" s="373"/>
      <c r="BQ32" s="373"/>
      <c r="BR32" s="373"/>
      <c r="BS32" s="373"/>
      <c r="BT32" s="373"/>
      <c r="BU32" s="373"/>
      <c r="BW32" s="373" t="s">
        <v>185</v>
      </c>
      <c r="BX32" s="373"/>
      <c r="BY32" s="373"/>
      <c r="BZ32" s="373"/>
      <c r="CA32" s="373"/>
      <c r="CB32" s="373"/>
      <c r="CC32" s="373"/>
      <c r="CD32" s="373"/>
      <c r="CE32" s="373"/>
      <c r="CF32" s="373"/>
      <c r="CG32" s="373"/>
      <c r="CH32" s="373"/>
      <c r="CI32" s="373"/>
      <c r="CJ32" s="373"/>
      <c r="CK32" s="373"/>
      <c r="CL32" s="373"/>
      <c r="CM32" s="373"/>
      <c r="CO32" s="373" t="s">
        <v>186</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2">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IF('各会計、関係団体の財政状況及び健全化判断比率'!B33="","",'各会計、関係団体の財政状況及び健全化判断比率'!B33)</f>
        <v>下水道特別会計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山形県消防補償等組合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白鷹町アルカディア財団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病院事業会計</v>
      </c>
      <c r="AP35" s="368"/>
      <c r="AQ35" s="368"/>
      <c r="AR35" s="368"/>
      <c r="AS35" s="368"/>
      <c r="AT35" s="368"/>
      <c r="AU35" s="368"/>
      <c r="AV35" s="368"/>
      <c r="AW35" s="368"/>
      <c r="AX35" s="368"/>
      <c r="AY35" s="368"/>
      <c r="AZ35" s="368"/>
      <c r="BA35" s="368"/>
      <c r="BB35" s="368"/>
      <c r="BC35" s="368"/>
      <c r="BD35" s="181"/>
      <c r="BE35" s="367">
        <f t="shared" ref="BE35:BE43" si="1">IF(BG35="","",BE34+1)</f>
        <v>8</v>
      </c>
      <c r="BF35" s="367"/>
      <c r="BG35" s="368" t="str">
        <f>IF('各会計、関係団体の財政状況及び健全化判断比率'!B34="","",'各会計、関係団体の財政状況及び健全化判断比率'!B34)</f>
        <v>農業集落排水特別会計</v>
      </c>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山形県自治会館管理組合</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ケイエスしらたか</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山形県市町村職員退職手当組合</v>
      </c>
      <c r="BZ36" s="368"/>
      <c r="CA36" s="368"/>
      <c r="CB36" s="368"/>
      <c r="CC36" s="368"/>
      <c r="CD36" s="368"/>
      <c r="CE36" s="368"/>
      <c r="CF36" s="368"/>
      <c r="CG36" s="368"/>
      <c r="CH36" s="368"/>
      <c r="CI36" s="368"/>
      <c r="CJ36" s="368"/>
      <c r="CK36" s="368"/>
      <c r="CL36" s="368"/>
      <c r="CM36" s="368"/>
      <c r="CN36" s="181"/>
      <c r="CO36" s="367">
        <f t="shared" si="3"/>
        <v>19</v>
      </c>
      <c r="CP36" s="367"/>
      <c r="CQ36" s="368" t="str">
        <f>IF('各会計、関係団体の財政状況及び健全化判断比率'!BS9="","",'各会計、関係団体の財政状況及び健全化判断比率'!BS9)</f>
        <v>山形鉄道</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山形県市町村交通災害共済組合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置賜広域行政事務組合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西置賜行政組合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山形県後期高齢者医療広域連合（普通会計分）</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山形県後期高齢者医療広域連合（事業会計分）</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Gpq+Xpb6KL46uccTsJUZZ4U8Jc7JHLA31xvSYpOHDezTggDQ1bAf1AY7qbIUdbJudU29tQFf/dLpD4Y+Zo7ffQ==" saltValue="1O452TEQCt25KBODFqbAi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206</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207</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208</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209</v>
      </c>
      <c r="S4" s="680"/>
      <c r="T4" s="680"/>
      <c r="U4" s="680"/>
      <c r="V4" s="680"/>
      <c r="W4" s="680"/>
      <c r="X4" s="680"/>
      <c r="Y4" s="681"/>
      <c r="Z4" s="679" t="s">
        <v>210</v>
      </c>
      <c r="AA4" s="680"/>
      <c r="AB4" s="680"/>
      <c r="AC4" s="681"/>
      <c r="AD4" s="679" t="s">
        <v>211</v>
      </c>
      <c r="AE4" s="680"/>
      <c r="AF4" s="680"/>
      <c r="AG4" s="680"/>
      <c r="AH4" s="680"/>
      <c r="AI4" s="680"/>
      <c r="AJ4" s="680"/>
      <c r="AK4" s="681"/>
      <c r="AL4" s="679" t="s">
        <v>210</v>
      </c>
      <c r="AM4" s="680"/>
      <c r="AN4" s="680"/>
      <c r="AO4" s="681"/>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9" t="s">
        <v>215</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216</v>
      </c>
      <c r="C5" s="677"/>
      <c r="D5" s="677"/>
      <c r="E5" s="677"/>
      <c r="F5" s="677"/>
      <c r="G5" s="677"/>
      <c r="H5" s="677"/>
      <c r="I5" s="677"/>
      <c r="J5" s="677"/>
      <c r="K5" s="677"/>
      <c r="L5" s="677"/>
      <c r="M5" s="677"/>
      <c r="N5" s="677"/>
      <c r="O5" s="677"/>
      <c r="P5" s="677"/>
      <c r="Q5" s="678"/>
      <c r="R5" s="673">
        <v>1227136</v>
      </c>
      <c r="S5" s="674"/>
      <c r="T5" s="674"/>
      <c r="U5" s="674"/>
      <c r="V5" s="674"/>
      <c r="W5" s="674"/>
      <c r="X5" s="674"/>
      <c r="Y5" s="702"/>
      <c r="Z5" s="715">
        <v>12</v>
      </c>
      <c r="AA5" s="715"/>
      <c r="AB5" s="715"/>
      <c r="AC5" s="715"/>
      <c r="AD5" s="716">
        <v>1187203</v>
      </c>
      <c r="AE5" s="716"/>
      <c r="AF5" s="716"/>
      <c r="AG5" s="716"/>
      <c r="AH5" s="716"/>
      <c r="AI5" s="716"/>
      <c r="AJ5" s="716"/>
      <c r="AK5" s="716"/>
      <c r="AL5" s="703">
        <v>22.5</v>
      </c>
      <c r="AM5" s="686"/>
      <c r="AN5" s="686"/>
      <c r="AO5" s="704"/>
      <c r="AP5" s="676" t="s">
        <v>217</v>
      </c>
      <c r="AQ5" s="677"/>
      <c r="AR5" s="677"/>
      <c r="AS5" s="677"/>
      <c r="AT5" s="677"/>
      <c r="AU5" s="677"/>
      <c r="AV5" s="677"/>
      <c r="AW5" s="677"/>
      <c r="AX5" s="677"/>
      <c r="AY5" s="677"/>
      <c r="AZ5" s="677"/>
      <c r="BA5" s="677"/>
      <c r="BB5" s="677"/>
      <c r="BC5" s="677"/>
      <c r="BD5" s="677"/>
      <c r="BE5" s="677"/>
      <c r="BF5" s="678"/>
      <c r="BG5" s="627">
        <v>1183795</v>
      </c>
      <c r="BH5" s="628"/>
      <c r="BI5" s="628"/>
      <c r="BJ5" s="628"/>
      <c r="BK5" s="628"/>
      <c r="BL5" s="628"/>
      <c r="BM5" s="628"/>
      <c r="BN5" s="629"/>
      <c r="BO5" s="663">
        <v>96.5</v>
      </c>
      <c r="BP5" s="663"/>
      <c r="BQ5" s="663"/>
      <c r="BR5" s="663"/>
      <c r="BS5" s="664">
        <v>5374</v>
      </c>
      <c r="BT5" s="664"/>
      <c r="BU5" s="664"/>
      <c r="BV5" s="664"/>
      <c r="BW5" s="664"/>
      <c r="BX5" s="664"/>
      <c r="BY5" s="664"/>
      <c r="BZ5" s="664"/>
      <c r="CA5" s="664"/>
      <c r="CB5" s="695"/>
      <c r="CD5" s="679" t="s">
        <v>212</v>
      </c>
      <c r="CE5" s="680"/>
      <c r="CF5" s="680"/>
      <c r="CG5" s="680"/>
      <c r="CH5" s="680"/>
      <c r="CI5" s="680"/>
      <c r="CJ5" s="680"/>
      <c r="CK5" s="680"/>
      <c r="CL5" s="680"/>
      <c r="CM5" s="680"/>
      <c r="CN5" s="680"/>
      <c r="CO5" s="680"/>
      <c r="CP5" s="680"/>
      <c r="CQ5" s="681"/>
      <c r="CR5" s="679" t="s">
        <v>218</v>
      </c>
      <c r="CS5" s="680"/>
      <c r="CT5" s="680"/>
      <c r="CU5" s="680"/>
      <c r="CV5" s="680"/>
      <c r="CW5" s="680"/>
      <c r="CX5" s="680"/>
      <c r="CY5" s="681"/>
      <c r="CZ5" s="679" t="s">
        <v>210</v>
      </c>
      <c r="DA5" s="680"/>
      <c r="DB5" s="680"/>
      <c r="DC5" s="681"/>
      <c r="DD5" s="679" t="s">
        <v>219</v>
      </c>
      <c r="DE5" s="680"/>
      <c r="DF5" s="680"/>
      <c r="DG5" s="680"/>
      <c r="DH5" s="680"/>
      <c r="DI5" s="680"/>
      <c r="DJ5" s="680"/>
      <c r="DK5" s="680"/>
      <c r="DL5" s="680"/>
      <c r="DM5" s="680"/>
      <c r="DN5" s="680"/>
      <c r="DO5" s="680"/>
      <c r="DP5" s="681"/>
      <c r="DQ5" s="679" t="s">
        <v>220</v>
      </c>
      <c r="DR5" s="680"/>
      <c r="DS5" s="680"/>
      <c r="DT5" s="680"/>
      <c r="DU5" s="680"/>
      <c r="DV5" s="680"/>
      <c r="DW5" s="680"/>
      <c r="DX5" s="680"/>
      <c r="DY5" s="680"/>
      <c r="DZ5" s="680"/>
      <c r="EA5" s="680"/>
      <c r="EB5" s="680"/>
      <c r="EC5" s="681"/>
    </row>
    <row r="6" spans="2:143" ht="11.25" customHeight="1" x14ac:dyDescent="0.2">
      <c r="B6" s="624" t="s">
        <v>221</v>
      </c>
      <c r="C6" s="625"/>
      <c r="D6" s="625"/>
      <c r="E6" s="625"/>
      <c r="F6" s="625"/>
      <c r="G6" s="625"/>
      <c r="H6" s="625"/>
      <c r="I6" s="625"/>
      <c r="J6" s="625"/>
      <c r="K6" s="625"/>
      <c r="L6" s="625"/>
      <c r="M6" s="625"/>
      <c r="N6" s="625"/>
      <c r="O6" s="625"/>
      <c r="P6" s="625"/>
      <c r="Q6" s="626"/>
      <c r="R6" s="627">
        <v>110632</v>
      </c>
      <c r="S6" s="628"/>
      <c r="T6" s="628"/>
      <c r="U6" s="628"/>
      <c r="V6" s="628"/>
      <c r="W6" s="628"/>
      <c r="X6" s="628"/>
      <c r="Y6" s="629"/>
      <c r="Z6" s="663">
        <v>1.1000000000000001</v>
      </c>
      <c r="AA6" s="663"/>
      <c r="AB6" s="663"/>
      <c r="AC6" s="663"/>
      <c r="AD6" s="664">
        <v>110632</v>
      </c>
      <c r="AE6" s="664"/>
      <c r="AF6" s="664"/>
      <c r="AG6" s="664"/>
      <c r="AH6" s="664"/>
      <c r="AI6" s="664"/>
      <c r="AJ6" s="664"/>
      <c r="AK6" s="664"/>
      <c r="AL6" s="630">
        <v>2.1</v>
      </c>
      <c r="AM6" s="631"/>
      <c r="AN6" s="631"/>
      <c r="AO6" s="665"/>
      <c r="AP6" s="624" t="s">
        <v>222</v>
      </c>
      <c r="AQ6" s="625"/>
      <c r="AR6" s="625"/>
      <c r="AS6" s="625"/>
      <c r="AT6" s="625"/>
      <c r="AU6" s="625"/>
      <c r="AV6" s="625"/>
      <c r="AW6" s="625"/>
      <c r="AX6" s="625"/>
      <c r="AY6" s="625"/>
      <c r="AZ6" s="625"/>
      <c r="BA6" s="625"/>
      <c r="BB6" s="625"/>
      <c r="BC6" s="625"/>
      <c r="BD6" s="625"/>
      <c r="BE6" s="625"/>
      <c r="BF6" s="626"/>
      <c r="BG6" s="627">
        <v>1183795</v>
      </c>
      <c r="BH6" s="628"/>
      <c r="BI6" s="628"/>
      <c r="BJ6" s="628"/>
      <c r="BK6" s="628"/>
      <c r="BL6" s="628"/>
      <c r="BM6" s="628"/>
      <c r="BN6" s="629"/>
      <c r="BO6" s="663">
        <v>96.5</v>
      </c>
      <c r="BP6" s="663"/>
      <c r="BQ6" s="663"/>
      <c r="BR6" s="663"/>
      <c r="BS6" s="664">
        <v>5374</v>
      </c>
      <c r="BT6" s="664"/>
      <c r="BU6" s="664"/>
      <c r="BV6" s="664"/>
      <c r="BW6" s="664"/>
      <c r="BX6" s="664"/>
      <c r="BY6" s="664"/>
      <c r="BZ6" s="664"/>
      <c r="CA6" s="664"/>
      <c r="CB6" s="695"/>
      <c r="CD6" s="676" t="s">
        <v>223</v>
      </c>
      <c r="CE6" s="677"/>
      <c r="CF6" s="677"/>
      <c r="CG6" s="677"/>
      <c r="CH6" s="677"/>
      <c r="CI6" s="677"/>
      <c r="CJ6" s="677"/>
      <c r="CK6" s="677"/>
      <c r="CL6" s="677"/>
      <c r="CM6" s="677"/>
      <c r="CN6" s="677"/>
      <c r="CO6" s="677"/>
      <c r="CP6" s="677"/>
      <c r="CQ6" s="678"/>
      <c r="CR6" s="627">
        <v>90767</v>
      </c>
      <c r="CS6" s="628"/>
      <c r="CT6" s="628"/>
      <c r="CU6" s="628"/>
      <c r="CV6" s="628"/>
      <c r="CW6" s="628"/>
      <c r="CX6" s="628"/>
      <c r="CY6" s="629"/>
      <c r="CZ6" s="703">
        <v>1</v>
      </c>
      <c r="DA6" s="686"/>
      <c r="DB6" s="686"/>
      <c r="DC6" s="705"/>
      <c r="DD6" s="633" t="s">
        <v>122</v>
      </c>
      <c r="DE6" s="628"/>
      <c r="DF6" s="628"/>
      <c r="DG6" s="628"/>
      <c r="DH6" s="628"/>
      <c r="DI6" s="628"/>
      <c r="DJ6" s="628"/>
      <c r="DK6" s="628"/>
      <c r="DL6" s="628"/>
      <c r="DM6" s="628"/>
      <c r="DN6" s="628"/>
      <c r="DO6" s="628"/>
      <c r="DP6" s="629"/>
      <c r="DQ6" s="633">
        <v>90767</v>
      </c>
      <c r="DR6" s="628"/>
      <c r="DS6" s="628"/>
      <c r="DT6" s="628"/>
      <c r="DU6" s="628"/>
      <c r="DV6" s="628"/>
      <c r="DW6" s="628"/>
      <c r="DX6" s="628"/>
      <c r="DY6" s="628"/>
      <c r="DZ6" s="628"/>
      <c r="EA6" s="628"/>
      <c r="EB6" s="628"/>
      <c r="EC6" s="662"/>
    </row>
    <row r="7" spans="2:143" ht="11.25" customHeight="1" x14ac:dyDescent="0.2">
      <c r="B7" s="624" t="s">
        <v>224</v>
      </c>
      <c r="C7" s="625"/>
      <c r="D7" s="625"/>
      <c r="E7" s="625"/>
      <c r="F7" s="625"/>
      <c r="G7" s="625"/>
      <c r="H7" s="625"/>
      <c r="I7" s="625"/>
      <c r="J7" s="625"/>
      <c r="K7" s="625"/>
      <c r="L7" s="625"/>
      <c r="M7" s="625"/>
      <c r="N7" s="625"/>
      <c r="O7" s="625"/>
      <c r="P7" s="625"/>
      <c r="Q7" s="626"/>
      <c r="R7" s="627">
        <v>342</v>
      </c>
      <c r="S7" s="628"/>
      <c r="T7" s="628"/>
      <c r="U7" s="628"/>
      <c r="V7" s="628"/>
      <c r="W7" s="628"/>
      <c r="X7" s="628"/>
      <c r="Y7" s="629"/>
      <c r="Z7" s="663">
        <v>0</v>
      </c>
      <c r="AA7" s="663"/>
      <c r="AB7" s="663"/>
      <c r="AC7" s="663"/>
      <c r="AD7" s="664">
        <v>342</v>
      </c>
      <c r="AE7" s="664"/>
      <c r="AF7" s="664"/>
      <c r="AG7" s="664"/>
      <c r="AH7" s="664"/>
      <c r="AI7" s="664"/>
      <c r="AJ7" s="664"/>
      <c r="AK7" s="664"/>
      <c r="AL7" s="630">
        <v>0</v>
      </c>
      <c r="AM7" s="631"/>
      <c r="AN7" s="631"/>
      <c r="AO7" s="665"/>
      <c r="AP7" s="624" t="s">
        <v>225</v>
      </c>
      <c r="AQ7" s="625"/>
      <c r="AR7" s="625"/>
      <c r="AS7" s="625"/>
      <c r="AT7" s="625"/>
      <c r="AU7" s="625"/>
      <c r="AV7" s="625"/>
      <c r="AW7" s="625"/>
      <c r="AX7" s="625"/>
      <c r="AY7" s="625"/>
      <c r="AZ7" s="625"/>
      <c r="BA7" s="625"/>
      <c r="BB7" s="625"/>
      <c r="BC7" s="625"/>
      <c r="BD7" s="625"/>
      <c r="BE7" s="625"/>
      <c r="BF7" s="626"/>
      <c r="BG7" s="627">
        <v>525117</v>
      </c>
      <c r="BH7" s="628"/>
      <c r="BI7" s="628"/>
      <c r="BJ7" s="628"/>
      <c r="BK7" s="628"/>
      <c r="BL7" s="628"/>
      <c r="BM7" s="628"/>
      <c r="BN7" s="629"/>
      <c r="BO7" s="663">
        <v>42.8</v>
      </c>
      <c r="BP7" s="663"/>
      <c r="BQ7" s="663"/>
      <c r="BR7" s="663"/>
      <c r="BS7" s="664">
        <v>5374</v>
      </c>
      <c r="BT7" s="664"/>
      <c r="BU7" s="664"/>
      <c r="BV7" s="664"/>
      <c r="BW7" s="664"/>
      <c r="BX7" s="664"/>
      <c r="BY7" s="664"/>
      <c r="BZ7" s="664"/>
      <c r="CA7" s="664"/>
      <c r="CB7" s="695"/>
      <c r="CD7" s="624" t="s">
        <v>226</v>
      </c>
      <c r="CE7" s="625"/>
      <c r="CF7" s="625"/>
      <c r="CG7" s="625"/>
      <c r="CH7" s="625"/>
      <c r="CI7" s="625"/>
      <c r="CJ7" s="625"/>
      <c r="CK7" s="625"/>
      <c r="CL7" s="625"/>
      <c r="CM7" s="625"/>
      <c r="CN7" s="625"/>
      <c r="CO7" s="625"/>
      <c r="CP7" s="625"/>
      <c r="CQ7" s="626"/>
      <c r="CR7" s="627">
        <v>1676789</v>
      </c>
      <c r="CS7" s="628"/>
      <c r="CT7" s="628"/>
      <c r="CU7" s="628"/>
      <c r="CV7" s="628"/>
      <c r="CW7" s="628"/>
      <c r="CX7" s="628"/>
      <c r="CY7" s="629"/>
      <c r="CZ7" s="663">
        <v>17.600000000000001</v>
      </c>
      <c r="DA7" s="663"/>
      <c r="DB7" s="663"/>
      <c r="DC7" s="663"/>
      <c r="DD7" s="633">
        <v>55043</v>
      </c>
      <c r="DE7" s="628"/>
      <c r="DF7" s="628"/>
      <c r="DG7" s="628"/>
      <c r="DH7" s="628"/>
      <c r="DI7" s="628"/>
      <c r="DJ7" s="628"/>
      <c r="DK7" s="628"/>
      <c r="DL7" s="628"/>
      <c r="DM7" s="628"/>
      <c r="DN7" s="628"/>
      <c r="DO7" s="628"/>
      <c r="DP7" s="629"/>
      <c r="DQ7" s="633">
        <v>1421600</v>
      </c>
      <c r="DR7" s="628"/>
      <c r="DS7" s="628"/>
      <c r="DT7" s="628"/>
      <c r="DU7" s="628"/>
      <c r="DV7" s="628"/>
      <c r="DW7" s="628"/>
      <c r="DX7" s="628"/>
      <c r="DY7" s="628"/>
      <c r="DZ7" s="628"/>
      <c r="EA7" s="628"/>
      <c r="EB7" s="628"/>
      <c r="EC7" s="662"/>
    </row>
    <row r="8" spans="2:143" ht="11.25" customHeight="1" x14ac:dyDescent="0.2">
      <c r="B8" s="624" t="s">
        <v>227</v>
      </c>
      <c r="C8" s="625"/>
      <c r="D8" s="625"/>
      <c r="E8" s="625"/>
      <c r="F8" s="625"/>
      <c r="G8" s="625"/>
      <c r="H8" s="625"/>
      <c r="I8" s="625"/>
      <c r="J8" s="625"/>
      <c r="K8" s="625"/>
      <c r="L8" s="625"/>
      <c r="M8" s="625"/>
      <c r="N8" s="625"/>
      <c r="O8" s="625"/>
      <c r="P8" s="625"/>
      <c r="Q8" s="626"/>
      <c r="R8" s="627">
        <v>4150</v>
      </c>
      <c r="S8" s="628"/>
      <c r="T8" s="628"/>
      <c r="U8" s="628"/>
      <c r="V8" s="628"/>
      <c r="W8" s="628"/>
      <c r="X8" s="628"/>
      <c r="Y8" s="629"/>
      <c r="Z8" s="663">
        <v>0</v>
      </c>
      <c r="AA8" s="663"/>
      <c r="AB8" s="663"/>
      <c r="AC8" s="663"/>
      <c r="AD8" s="664">
        <v>4150</v>
      </c>
      <c r="AE8" s="664"/>
      <c r="AF8" s="664"/>
      <c r="AG8" s="664"/>
      <c r="AH8" s="664"/>
      <c r="AI8" s="664"/>
      <c r="AJ8" s="664"/>
      <c r="AK8" s="664"/>
      <c r="AL8" s="630">
        <v>0.1</v>
      </c>
      <c r="AM8" s="631"/>
      <c r="AN8" s="631"/>
      <c r="AO8" s="665"/>
      <c r="AP8" s="624" t="s">
        <v>228</v>
      </c>
      <c r="AQ8" s="625"/>
      <c r="AR8" s="625"/>
      <c r="AS8" s="625"/>
      <c r="AT8" s="625"/>
      <c r="AU8" s="625"/>
      <c r="AV8" s="625"/>
      <c r="AW8" s="625"/>
      <c r="AX8" s="625"/>
      <c r="AY8" s="625"/>
      <c r="AZ8" s="625"/>
      <c r="BA8" s="625"/>
      <c r="BB8" s="625"/>
      <c r="BC8" s="625"/>
      <c r="BD8" s="625"/>
      <c r="BE8" s="625"/>
      <c r="BF8" s="626"/>
      <c r="BG8" s="627">
        <v>22849</v>
      </c>
      <c r="BH8" s="628"/>
      <c r="BI8" s="628"/>
      <c r="BJ8" s="628"/>
      <c r="BK8" s="628"/>
      <c r="BL8" s="628"/>
      <c r="BM8" s="628"/>
      <c r="BN8" s="629"/>
      <c r="BO8" s="663">
        <v>1.9</v>
      </c>
      <c r="BP8" s="663"/>
      <c r="BQ8" s="663"/>
      <c r="BR8" s="663"/>
      <c r="BS8" s="664" t="s">
        <v>122</v>
      </c>
      <c r="BT8" s="664"/>
      <c r="BU8" s="664"/>
      <c r="BV8" s="664"/>
      <c r="BW8" s="664"/>
      <c r="BX8" s="664"/>
      <c r="BY8" s="664"/>
      <c r="BZ8" s="664"/>
      <c r="CA8" s="664"/>
      <c r="CB8" s="695"/>
      <c r="CD8" s="624" t="s">
        <v>229</v>
      </c>
      <c r="CE8" s="625"/>
      <c r="CF8" s="625"/>
      <c r="CG8" s="625"/>
      <c r="CH8" s="625"/>
      <c r="CI8" s="625"/>
      <c r="CJ8" s="625"/>
      <c r="CK8" s="625"/>
      <c r="CL8" s="625"/>
      <c r="CM8" s="625"/>
      <c r="CN8" s="625"/>
      <c r="CO8" s="625"/>
      <c r="CP8" s="625"/>
      <c r="CQ8" s="626"/>
      <c r="CR8" s="627">
        <v>2240281</v>
      </c>
      <c r="CS8" s="628"/>
      <c r="CT8" s="628"/>
      <c r="CU8" s="628"/>
      <c r="CV8" s="628"/>
      <c r="CW8" s="628"/>
      <c r="CX8" s="628"/>
      <c r="CY8" s="629"/>
      <c r="CZ8" s="663">
        <v>23.4</v>
      </c>
      <c r="DA8" s="663"/>
      <c r="DB8" s="663"/>
      <c r="DC8" s="663"/>
      <c r="DD8" s="633">
        <v>13347</v>
      </c>
      <c r="DE8" s="628"/>
      <c r="DF8" s="628"/>
      <c r="DG8" s="628"/>
      <c r="DH8" s="628"/>
      <c r="DI8" s="628"/>
      <c r="DJ8" s="628"/>
      <c r="DK8" s="628"/>
      <c r="DL8" s="628"/>
      <c r="DM8" s="628"/>
      <c r="DN8" s="628"/>
      <c r="DO8" s="628"/>
      <c r="DP8" s="629"/>
      <c r="DQ8" s="633">
        <v>1176412</v>
      </c>
      <c r="DR8" s="628"/>
      <c r="DS8" s="628"/>
      <c r="DT8" s="628"/>
      <c r="DU8" s="628"/>
      <c r="DV8" s="628"/>
      <c r="DW8" s="628"/>
      <c r="DX8" s="628"/>
      <c r="DY8" s="628"/>
      <c r="DZ8" s="628"/>
      <c r="EA8" s="628"/>
      <c r="EB8" s="628"/>
      <c r="EC8" s="662"/>
    </row>
    <row r="9" spans="2:143" ht="11.25" customHeight="1" x14ac:dyDescent="0.2">
      <c r="B9" s="624" t="s">
        <v>230</v>
      </c>
      <c r="C9" s="625"/>
      <c r="D9" s="625"/>
      <c r="E9" s="625"/>
      <c r="F9" s="625"/>
      <c r="G9" s="625"/>
      <c r="H9" s="625"/>
      <c r="I9" s="625"/>
      <c r="J9" s="625"/>
      <c r="K9" s="625"/>
      <c r="L9" s="625"/>
      <c r="M9" s="625"/>
      <c r="N9" s="625"/>
      <c r="O9" s="625"/>
      <c r="P9" s="625"/>
      <c r="Q9" s="626"/>
      <c r="R9" s="627">
        <v>4993</v>
      </c>
      <c r="S9" s="628"/>
      <c r="T9" s="628"/>
      <c r="U9" s="628"/>
      <c r="V9" s="628"/>
      <c r="W9" s="628"/>
      <c r="X9" s="628"/>
      <c r="Y9" s="629"/>
      <c r="Z9" s="663">
        <v>0</v>
      </c>
      <c r="AA9" s="663"/>
      <c r="AB9" s="663"/>
      <c r="AC9" s="663"/>
      <c r="AD9" s="664">
        <v>4993</v>
      </c>
      <c r="AE9" s="664"/>
      <c r="AF9" s="664"/>
      <c r="AG9" s="664"/>
      <c r="AH9" s="664"/>
      <c r="AI9" s="664"/>
      <c r="AJ9" s="664"/>
      <c r="AK9" s="664"/>
      <c r="AL9" s="630">
        <v>0.1</v>
      </c>
      <c r="AM9" s="631"/>
      <c r="AN9" s="631"/>
      <c r="AO9" s="665"/>
      <c r="AP9" s="624" t="s">
        <v>231</v>
      </c>
      <c r="AQ9" s="625"/>
      <c r="AR9" s="625"/>
      <c r="AS9" s="625"/>
      <c r="AT9" s="625"/>
      <c r="AU9" s="625"/>
      <c r="AV9" s="625"/>
      <c r="AW9" s="625"/>
      <c r="AX9" s="625"/>
      <c r="AY9" s="625"/>
      <c r="AZ9" s="625"/>
      <c r="BA9" s="625"/>
      <c r="BB9" s="625"/>
      <c r="BC9" s="625"/>
      <c r="BD9" s="625"/>
      <c r="BE9" s="625"/>
      <c r="BF9" s="626"/>
      <c r="BG9" s="627">
        <v>443364</v>
      </c>
      <c r="BH9" s="628"/>
      <c r="BI9" s="628"/>
      <c r="BJ9" s="628"/>
      <c r="BK9" s="628"/>
      <c r="BL9" s="628"/>
      <c r="BM9" s="628"/>
      <c r="BN9" s="629"/>
      <c r="BO9" s="663">
        <v>36.1</v>
      </c>
      <c r="BP9" s="663"/>
      <c r="BQ9" s="663"/>
      <c r="BR9" s="663"/>
      <c r="BS9" s="664" t="s">
        <v>122</v>
      </c>
      <c r="BT9" s="664"/>
      <c r="BU9" s="664"/>
      <c r="BV9" s="664"/>
      <c r="BW9" s="664"/>
      <c r="BX9" s="664"/>
      <c r="BY9" s="664"/>
      <c r="BZ9" s="664"/>
      <c r="CA9" s="664"/>
      <c r="CB9" s="695"/>
      <c r="CD9" s="624" t="s">
        <v>232</v>
      </c>
      <c r="CE9" s="625"/>
      <c r="CF9" s="625"/>
      <c r="CG9" s="625"/>
      <c r="CH9" s="625"/>
      <c r="CI9" s="625"/>
      <c r="CJ9" s="625"/>
      <c r="CK9" s="625"/>
      <c r="CL9" s="625"/>
      <c r="CM9" s="625"/>
      <c r="CN9" s="625"/>
      <c r="CO9" s="625"/>
      <c r="CP9" s="625"/>
      <c r="CQ9" s="626"/>
      <c r="CR9" s="627">
        <v>874136</v>
      </c>
      <c r="CS9" s="628"/>
      <c r="CT9" s="628"/>
      <c r="CU9" s="628"/>
      <c r="CV9" s="628"/>
      <c r="CW9" s="628"/>
      <c r="CX9" s="628"/>
      <c r="CY9" s="629"/>
      <c r="CZ9" s="663">
        <v>9.1</v>
      </c>
      <c r="DA9" s="663"/>
      <c r="DB9" s="663"/>
      <c r="DC9" s="663"/>
      <c r="DD9" s="633">
        <v>3041</v>
      </c>
      <c r="DE9" s="628"/>
      <c r="DF9" s="628"/>
      <c r="DG9" s="628"/>
      <c r="DH9" s="628"/>
      <c r="DI9" s="628"/>
      <c r="DJ9" s="628"/>
      <c r="DK9" s="628"/>
      <c r="DL9" s="628"/>
      <c r="DM9" s="628"/>
      <c r="DN9" s="628"/>
      <c r="DO9" s="628"/>
      <c r="DP9" s="629"/>
      <c r="DQ9" s="633">
        <v>712510</v>
      </c>
      <c r="DR9" s="628"/>
      <c r="DS9" s="628"/>
      <c r="DT9" s="628"/>
      <c r="DU9" s="628"/>
      <c r="DV9" s="628"/>
      <c r="DW9" s="628"/>
      <c r="DX9" s="628"/>
      <c r="DY9" s="628"/>
      <c r="DZ9" s="628"/>
      <c r="EA9" s="628"/>
      <c r="EB9" s="628"/>
      <c r="EC9" s="662"/>
    </row>
    <row r="10" spans="2:143" ht="11.25" customHeight="1" x14ac:dyDescent="0.2">
      <c r="B10" s="624" t="s">
        <v>233</v>
      </c>
      <c r="C10" s="625"/>
      <c r="D10" s="625"/>
      <c r="E10" s="625"/>
      <c r="F10" s="625"/>
      <c r="G10" s="625"/>
      <c r="H10" s="625"/>
      <c r="I10" s="625"/>
      <c r="J10" s="625"/>
      <c r="K10" s="625"/>
      <c r="L10" s="625"/>
      <c r="M10" s="625"/>
      <c r="N10" s="625"/>
      <c r="O10" s="625"/>
      <c r="P10" s="625"/>
      <c r="Q10" s="626"/>
      <c r="R10" s="627" t="s">
        <v>122</v>
      </c>
      <c r="S10" s="628"/>
      <c r="T10" s="628"/>
      <c r="U10" s="628"/>
      <c r="V10" s="628"/>
      <c r="W10" s="628"/>
      <c r="X10" s="628"/>
      <c r="Y10" s="629"/>
      <c r="Z10" s="663" t="s">
        <v>122</v>
      </c>
      <c r="AA10" s="663"/>
      <c r="AB10" s="663"/>
      <c r="AC10" s="663"/>
      <c r="AD10" s="664" t="s">
        <v>122</v>
      </c>
      <c r="AE10" s="664"/>
      <c r="AF10" s="664"/>
      <c r="AG10" s="664"/>
      <c r="AH10" s="664"/>
      <c r="AI10" s="664"/>
      <c r="AJ10" s="664"/>
      <c r="AK10" s="664"/>
      <c r="AL10" s="630" t="s">
        <v>122</v>
      </c>
      <c r="AM10" s="631"/>
      <c r="AN10" s="631"/>
      <c r="AO10" s="665"/>
      <c r="AP10" s="624" t="s">
        <v>234</v>
      </c>
      <c r="AQ10" s="625"/>
      <c r="AR10" s="625"/>
      <c r="AS10" s="625"/>
      <c r="AT10" s="625"/>
      <c r="AU10" s="625"/>
      <c r="AV10" s="625"/>
      <c r="AW10" s="625"/>
      <c r="AX10" s="625"/>
      <c r="AY10" s="625"/>
      <c r="AZ10" s="625"/>
      <c r="BA10" s="625"/>
      <c r="BB10" s="625"/>
      <c r="BC10" s="625"/>
      <c r="BD10" s="625"/>
      <c r="BE10" s="625"/>
      <c r="BF10" s="626"/>
      <c r="BG10" s="627">
        <v>26648</v>
      </c>
      <c r="BH10" s="628"/>
      <c r="BI10" s="628"/>
      <c r="BJ10" s="628"/>
      <c r="BK10" s="628"/>
      <c r="BL10" s="628"/>
      <c r="BM10" s="628"/>
      <c r="BN10" s="629"/>
      <c r="BO10" s="663">
        <v>2.2000000000000002</v>
      </c>
      <c r="BP10" s="663"/>
      <c r="BQ10" s="663"/>
      <c r="BR10" s="663"/>
      <c r="BS10" s="664" t="s">
        <v>122</v>
      </c>
      <c r="BT10" s="664"/>
      <c r="BU10" s="664"/>
      <c r="BV10" s="664"/>
      <c r="BW10" s="664"/>
      <c r="BX10" s="664"/>
      <c r="BY10" s="664"/>
      <c r="BZ10" s="664"/>
      <c r="CA10" s="664"/>
      <c r="CB10" s="695"/>
      <c r="CD10" s="624" t="s">
        <v>235</v>
      </c>
      <c r="CE10" s="625"/>
      <c r="CF10" s="625"/>
      <c r="CG10" s="625"/>
      <c r="CH10" s="625"/>
      <c r="CI10" s="625"/>
      <c r="CJ10" s="625"/>
      <c r="CK10" s="625"/>
      <c r="CL10" s="625"/>
      <c r="CM10" s="625"/>
      <c r="CN10" s="625"/>
      <c r="CO10" s="625"/>
      <c r="CP10" s="625"/>
      <c r="CQ10" s="626"/>
      <c r="CR10" s="627">
        <v>31378</v>
      </c>
      <c r="CS10" s="628"/>
      <c r="CT10" s="628"/>
      <c r="CU10" s="628"/>
      <c r="CV10" s="628"/>
      <c r="CW10" s="628"/>
      <c r="CX10" s="628"/>
      <c r="CY10" s="629"/>
      <c r="CZ10" s="663">
        <v>0.3</v>
      </c>
      <c r="DA10" s="663"/>
      <c r="DB10" s="663"/>
      <c r="DC10" s="663"/>
      <c r="DD10" s="633" t="s">
        <v>122</v>
      </c>
      <c r="DE10" s="628"/>
      <c r="DF10" s="628"/>
      <c r="DG10" s="628"/>
      <c r="DH10" s="628"/>
      <c r="DI10" s="628"/>
      <c r="DJ10" s="628"/>
      <c r="DK10" s="628"/>
      <c r="DL10" s="628"/>
      <c r="DM10" s="628"/>
      <c r="DN10" s="628"/>
      <c r="DO10" s="628"/>
      <c r="DP10" s="629"/>
      <c r="DQ10" s="633">
        <v>6370</v>
      </c>
      <c r="DR10" s="628"/>
      <c r="DS10" s="628"/>
      <c r="DT10" s="628"/>
      <c r="DU10" s="628"/>
      <c r="DV10" s="628"/>
      <c r="DW10" s="628"/>
      <c r="DX10" s="628"/>
      <c r="DY10" s="628"/>
      <c r="DZ10" s="628"/>
      <c r="EA10" s="628"/>
      <c r="EB10" s="628"/>
      <c r="EC10" s="662"/>
    </row>
    <row r="11" spans="2:143" ht="11.25" customHeight="1" x14ac:dyDescent="0.2">
      <c r="B11" s="624" t="s">
        <v>236</v>
      </c>
      <c r="C11" s="625"/>
      <c r="D11" s="625"/>
      <c r="E11" s="625"/>
      <c r="F11" s="625"/>
      <c r="G11" s="625"/>
      <c r="H11" s="625"/>
      <c r="I11" s="625"/>
      <c r="J11" s="625"/>
      <c r="K11" s="625"/>
      <c r="L11" s="625"/>
      <c r="M11" s="625"/>
      <c r="N11" s="625"/>
      <c r="O11" s="625"/>
      <c r="P11" s="625"/>
      <c r="Q11" s="626"/>
      <c r="R11" s="627">
        <v>317901</v>
      </c>
      <c r="S11" s="628"/>
      <c r="T11" s="628"/>
      <c r="U11" s="628"/>
      <c r="V11" s="628"/>
      <c r="W11" s="628"/>
      <c r="X11" s="628"/>
      <c r="Y11" s="629"/>
      <c r="Z11" s="630">
        <v>3.1</v>
      </c>
      <c r="AA11" s="631"/>
      <c r="AB11" s="631"/>
      <c r="AC11" s="632"/>
      <c r="AD11" s="633">
        <v>317901</v>
      </c>
      <c r="AE11" s="628"/>
      <c r="AF11" s="628"/>
      <c r="AG11" s="628"/>
      <c r="AH11" s="628"/>
      <c r="AI11" s="628"/>
      <c r="AJ11" s="628"/>
      <c r="AK11" s="629"/>
      <c r="AL11" s="630">
        <v>6</v>
      </c>
      <c r="AM11" s="631"/>
      <c r="AN11" s="631"/>
      <c r="AO11" s="665"/>
      <c r="AP11" s="624" t="s">
        <v>237</v>
      </c>
      <c r="AQ11" s="625"/>
      <c r="AR11" s="625"/>
      <c r="AS11" s="625"/>
      <c r="AT11" s="625"/>
      <c r="AU11" s="625"/>
      <c r="AV11" s="625"/>
      <c r="AW11" s="625"/>
      <c r="AX11" s="625"/>
      <c r="AY11" s="625"/>
      <c r="AZ11" s="625"/>
      <c r="BA11" s="625"/>
      <c r="BB11" s="625"/>
      <c r="BC11" s="625"/>
      <c r="BD11" s="625"/>
      <c r="BE11" s="625"/>
      <c r="BF11" s="626"/>
      <c r="BG11" s="627">
        <v>32256</v>
      </c>
      <c r="BH11" s="628"/>
      <c r="BI11" s="628"/>
      <c r="BJ11" s="628"/>
      <c r="BK11" s="628"/>
      <c r="BL11" s="628"/>
      <c r="BM11" s="628"/>
      <c r="BN11" s="629"/>
      <c r="BO11" s="663">
        <v>2.6</v>
      </c>
      <c r="BP11" s="663"/>
      <c r="BQ11" s="663"/>
      <c r="BR11" s="663"/>
      <c r="BS11" s="664">
        <v>5374</v>
      </c>
      <c r="BT11" s="664"/>
      <c r="BU11" s="664"/>
      <c r="BV11" s="664"/>
      <c r="BW11" s="664"/>
      <c r="BX11" s="664"/>
      <c r="BY11" s="664"/>
      <c r="BZ11" s="664"/>
      <c r="CA11" s="664"/>
      <c r="CB11" s="695"/>
      <c r="CD11" s="624" t="s">
        <v>238</v>
      </c>
      <c r="CE11" s="625"/>
      <c r="CF11" s="625"/>
      <c r="CG11" s="625"/>
      <c r="CH11" s="625"/>
      <c r="CI11" s="625"/>
      <c r="CJ11" s="625"/>
      <c r="CK11" s="625"/>
      <c r="CL11" s="625"/>
      <c r="CM11" s="625"/>
      <c r="CN11" s="625"/>
      <c r="CO11" s="625"/>
      <c r="CP11" s="625"/>
      <c r="CQ11" s="626"/>
      <c r="CR11" s="627">
        <v>664818</v>
      </c>
      <c r="CS11" s="628"/>
      <c r="CT11" s="628"/>
      <c r="CU11" s="628"/>
      <c r="CV11" s="628"/>
      <c r="CW11" s="628"/>
      <c r="CX11" s="628"/>
      <c r="CY11" s="629"/>
      <c r="CZ11" s="663">
        <v>7</v>
      </c>
      <c r="DA11" s="663"/>
      <c r="DB11" s="663"/>
      <c r="DC11" s="663"/>
      <c r="DD11" s="633">
        <v>154527</v>
      </c>
      <c r="DE11" s="628"/>
      <c r="DF11" s="628"/>
      <c r="DG11" s="628"/>
      <c r="DH11" s="628"/>
      <c r="DI11" s="628"/>
      <c r="DJ11" s="628"/>
      <c r="DK11" s="628"/>
      <c r="DL11" s="628"/>
      <c r="DM11" s="628"/>
      <c r="DN11" s="628"/>
      <c r="DO11" s="628"/>
      <c r="DP11" s="629"/>
      <c r="DQ11" s="633">
        <v>326023</v>
      </c>
      <c r="DR11" s="628"/>
      <c r="DS11" s="628"/>
      <c r="DT11" s="628"/>
      <c r="DU11" s="628"/>
      <c r="DV11" s="628"/>
      <c r="DW11" s="628"/>
      <c r="DX11" s="628"/>
      <c r="DY11" s="628"/>
      <c r="DZ11" s="628"/>
      <c r="EA11" s="628"/>
      <c r="EB11" s="628"/>
      <c r="EC11" s="662"/>
    </row>
    <row r="12" spans="2:143" ht="11.25" customHeight="1" x14ac:dyDescent="0.2">
      <c r="B12" s="624" t="s">
        <v>239</v>
      </c>
      <c r="C12" s="625"/>
      <c r="D12" s="625"/>
      <c r="E12" s="625"/>
      <c r="F12" s="625"/>
      <c r="G12" s="625"/>
      <c r="H12" s="625"/>
      <c r="I12" s="625"/>
      <c r="J12" s="625"/>
      <c r="K12" s="625"/>
      <c r="L12" s="625"/>
      <c r="M12" s="625"/>
      <c r="N12" s="625"/>
      <c r="O12" s="625"/>
      <c r="P12" s="625"/>
      <c r="Q12" s="626"/>
      <c r="R12" s="627" t="s">
        <v>122</v>
      </c>
      <c r="S12" s="628"/>
      <c r="T12" s="628"/>
      <c r="U12" s="628"/>
      <c r="V12" s="628"/>
      <c r="W12" s="628"/>
      <c r="X12" s="628"/>
      <c r="Y12" s="629"/>
      <c r="Z12" s="663" t="s">
        <v>122</v>
      </c>
      <c r="AA12" s="663"/>
      <c r="AB12" s="663"/>
      <c r="AC12" s="663"/>
      <c r="AD12" s="664" t="s">
        <v>122</v>
      </c>
      <c r="AE12" s="664"/>
      <c r="AF12" s="664"/>
      <c r="AG12" s="664"/>
      <c r="AH12" s="664"/>
      <c r="AI12" s="664"/>
      <c r="AJ12" s="664"/>
      <c r="AK12" s="664"/>
      <c r="AL12" s="630" t="s">
        <v>122</v>
      </c>
      <c r="AM12" s="631"/>
      <c r="AN12" s="631"/>
      <c r="AO12" s="665"/>
      <c r="AP12" s="624" t="s">
        <v>240</v>
      </c>
      <c r="AQ12" s="625"/>
      <c r="AR12" s="625"/>
      <c r="AS12" s="625"/>
      <c r="AT12" s="625"/>
      <c r="AU12" s="625"/>
      <c r="AV12" s="625"/>
      <c r="AW12" s="625"/>
      <c r="AX12" s="625"/>
      <c r="AY12" s="625"/>
      <c r="AZ12" s="625"/>
      <c r="BA12" s="625"/>
      <c r="BB12" s="625"/>
      <c r="BC12" s="625"/>
      <c r="BD12" s="625"/>
      <c r="BE12" s="625"/>
      <c r="BF12" s="626"/>
      <c r="BG12" s="627">
        <v>532967</v>
      </c>
      <c r="BH12" s="628"/>
      <c r="BI12" s="628"/>
      <c r="BJ12" s="628"/>
      <c r="BK12" s="628"/>
      <c r="BL12" s="628"/>
      <c r="BM12" s="628"/>
      <c r="BN12" s="629"/>
      <c r="BO12" s="663">
        <v>43.4</v>
      </c>
      <c r="BP12" s="663"/>
      <c r="BQ12" s="663"/>
      <c r="BR12" s="663"/>
      <c r="BS12" s="664" t="s">
        <v>122</v>
      </c>
      <c r="BT12" s="664"/>
      <c r="BU12" s="664"/>
      <c r="BV12" s="664"/>
      <c r="BW12" s="664"/>
      <c r="BX12" s="664"/>
      <c r="BY12" s="664"/>
      <c r="BZ12" s="664"/>
      <c r="CA12" s="664"/>
      <c r="CB12" s="695"/>
      <c r="CD12" s="624" t="s">
        <v>241</v>
      </c>
      <c r="CE12" s="625"/>
      <c r="CF12" s="625"/>
      <c r="CG12" s="625"/>
      <c r="CH12" s="625"/>
      <c r="CI12" s="625"/>
      <c r="CJ12" s="625"/>
      <c r="CK12" s="625"/>
      <c r="CL12" s="625"/>
      <c r="CM12" s="625"/>
      <c r="CN12" s="625"/>
      <c r="CO12" s="625"/>
      <c r="CP12" s="625"/>
      <c r="CQ12" s="626"/>
      <c r="CR12" s="627">
        <v>379591</v>
      </c>
      <c r="CS12" s="628"/>
      <c r="CT12" s="628"/>
      <c r="CU12" s="628"/>
      <c r="CV12" s="628"/>
      <c r="CW12" s="628"/>
      <c r="CX12" s="628"/>
      <c r="CY12" s="629"/>
      <c r="CZ12" s="663">
        <v>4</v>
      </c>
      <c r="DA12" s="663"/>
      <c r="DB12" s="663"/>
      <c r="DC12" s="663"/>
      <c r="DD12" s="633">
        <v>2497</v>
      </c>
      <c r="DE12" s="628"/>
      <c r="DF12" s="628"/>
      <c r="DG12" s="628"/>
      <c r="DH12" s="628"/>
      <c r="DI12" s="628"/>
      <c r="DJ12" s="628"/>
      <c r="DK12" s="628"/>
      <c r="DL12" s="628"/>
      <c r="DM12" s="628"/>
      <c r="DN12" s="628"/>
      <c r="DO12" s="628"/>
      <c r="DP12" s="629"/>
      <c r="DQ12" s="633">
        <v>312501</v>
      </c>
      <c r="DR12" s="628"/>
      <c r="DS12" s="628"/>
      <c r="DT12" s="628"/>
      <c r="DU12" s="628"/>
      <c r="DV12" s="628"/>
      <c r="DW12" s="628"/>
      <c r="DX12" s="628"/>
      <c r="DY12" s="628"/>
      <c r="DZ12" s="628"/>
      <c r="EA12" s="628"/>
      <c r="EB12" s="628"/>
      <c r="EC12" s="662"/>
    </row>
    <row r="13" spans="2:143" ht="11.25" customHeight="1" x14ac:dyDescent="0.2">
      <c r="B13" s="624" t="s">
        <v>242</v>
      </c>
      <c r="C13" s="625"/>
      <c r="D13" s="625"/>
      <c r="E13" s="625"/>
      <c r="F13" s="625"/>
      <c r="G13" s="625"/>
      <c r="H13" s="625"/>
      <c r="I13" s="625"/>
      <c r="J13" s="625"/>
      <c r="K13" s="625"/>
      <c r="L13" s="625"/>
      <c r="M13" s="625"/>
      <c r="N13" s="625"/>
      <c r="O13" s="625"/>
      <c r="P13" s="625"/>
      <c r="Q13" s="626"/>
      <c r="R13" s="627" t="s">
        <v>122</v>
      </c>
      <c r="S13" s="628"/>
      <c r="T13" s="628"/>
      <c r="U13" s="628"/>
      <c r="V13" s="628"/>
      <c r="W13" s="628"/>
      <c r="X13" s="628"/>
      <c r="Y13" s="629"/>
      <c r="Z13" s="663" t="s">
        <v>122</v>
      </c>
      <c r="AA13" s="663"/>
      <c r="AB13" s="663"/>
      <c r="AC13" s="663"/>
      <c r="AD13" s="664" t="s">
        <v>122</v>
      </c>
      <c r="AE13" s="664"/>
      <c r="AF13" s="664"/>
      <c r="AG13" s="664"/>
      <c r="AH13" s="664"/>
      <c r="AI13" s="664"/>
      <c r="AJ13" s="664"/>
      <c r="AK13" s="664"/>
      <c r="AL13" s="630" t="s">
        <v>122</v>
      </c>
      <c r="AM13" s="631"/>
      <c r="AN13" s="631"/>
      <c r="AO13" s="665"/>
      <c r="AP13" s="624" t="s">
        <v>243</v>
      </c>
      <c r="AQ13" s="625"/>
      <c r="AR13" s="625"/>
      <c r="AS13" s="625"/>
      <c r="AT13" s="625"/>
      <c r="AU13" s="625"/>
      <c r="AV13" s="625"/>
      <c r="AW13" s="625"/>
      <c r="AX13" s="625"/>
      <c r="AY13" s="625"/>
      <c r="AZ13" s="625"/>
      <c r="BA13" s="625"/>
      <c r="BB13" s="625"/>
      <c r="BC13" s="625"/>
      <c r="BD13" s="625"/>
      <c r="BE13" s="625"/>
      <c r="BF13" s="626"/>
      <c r="BG13" s="627">
        <v>530999</v>
      </c>
      <c r="BH13" s="628"/>
      <c r="BI13" s="628"/>
      <c r="BJ13" s="628"/>
      <c r="BK13" s="628"/>
      <c r="BL13" s="628"/>
      <c r="BM13" s="628"/>
      <c r="BN13" s="629"/>
      <c r="BO13" s="663">
        <v>43.3</v>
      </c>
      <c r="BP13" s="663"/>
      <c r="BQ13" s="663"/>
      <c r="BR13" s="663"/>
      <c r="BS13" s="664" t="s">
        <v>122</v>
      </c>
      <c r="BT13" s="664"/>
      <c r="BU13" s="664"/>
      <c r="BV13" s="664"/>
      <c r="BW13" s="664"/>
      <c r="BX13" s="664"/>
      <c r="BY13" s="664"/>
      <c r="BZ13" s="664"/>
      <c r="CA13" s="664"/>
      <c r="CB13" s="695"/>
      <c r="CD13" s="624" t="s">
        <v>244</v>
      </c>
      <c r="CE13" s="625"/>
      <c r="CF13" s="625"/>
      <c r="CG13" s="625"/>
      <c r="CH13" s="625"/>
      <c r="CI13" s="625"/>
      <c r="CJ13" s="625"/>
      <c r="CK13" s="625"/>
      <c r="CL13" s="625"/>
      <c r="CM13" s="625"/>
      <c r="CN13" s="625"/>
      <c r="CO13" s="625"/>
      <c r="CP13" s="625"/>
      <c r="CQ13" s="626"/>
      <c r="CR13" s="627">
        <v>908413</v>
      </c>
      <c r="CS13" s="628"/>
      <c r="CT13" s="628"/>
      <c r="CU13" s="628"/>
      <c r="CV13" s="628"/>
      <c r="CW13" s="628"/>
      <c r="CX13" s="628"/>
      <c r="CY13" s="629"/>
      <c r="CZ13" s="663">
        <v>9.5</v>
      </c>
      <c r="DA13" s="663"/>
      <c r="DB13" s="663"/>
      <c r="DC13" s="663"/>
      <c r="DD13" s="633">
        <v>437401</v>
      </c>
      <c r="DE13" s="628"/>
      <c r="DF13" s="628"/>
      <c r="DG13" s="628"/>
      <c r="DH13" s="628"/>
      <c r="DI13" s="628"/>
      <c r="DJ13" s="628"/>
      <c r="DK13" s="628"/>
      <c r="DL13" s="628"/>
      <c r="DM13" s="628"/>
      <c r="DN13" s="628"/>
      <c r="DO13" s="628"/>
      <c r="DP13" s="629"/>
      <c r="DQ13" s="633">
        <v>496502</v>
      </c>
      <c r="DR13" s="628"/>
      <c r="DS13" s="628"/>
      <c r="DT13" s="628"/>
      <c r="DU13" s="628"/>
      <c r="DV13" s="628"/>
      <c r="DW13" s="628"/>
      <c r="DX13" s="628"/>
      <c r="DY13" s="628"/>
      <c r="DZ13" s="628"/>
      <c r="EA13" s="628"/>
      <c r="EB13" s="628"/>
      <c r="EC13" s="662"/>
    </row>
    <row r="14" spans="2:143" ht="11.25" customHeight="1" x14ac:dyDescent="0.2">
      <c r="B14" s="624" t="s">
        <v>245</v>
      </c>
      <c r="C14" s="625"/>
      <c r="D14" s="625"/>
      <c r="E14" s="625"/>
      <c r="F14" s="625"/>
      <c r="G14" s="625"/>
      <c r="H14" s="625"/>
      <c r="I14" s="625"/>
      <c r="J14" s="625"/>
      <c r="K14" s="625"/>
      <c r="L14" s="625"/>
      <c r="M14" s="625"/>
      <c r="N14" s="625"/>
      <c r="O14" s="625"/>
      <c r="P14" s="625"/>
      <c r="Q14" s="626"/>
      <c r="R14" s="627">
        <v>830</v>
      </c>
      <c r="S14" s="628"/>
      <c r="T14" s="628"/>
      <c r="U14" s="628"/>
      <c r="V14" s="628"/>
      <c r="W14" s="628"/>
      <c r="X14" s="628"/>
      <c r="Y14" s="629"/>
      <c r="Z14" s="663">
        <v>0</v>
      </c>
      <c r="AA14" s="663"/>
      <c r="AB14" s="663"/>
      <c r="AC14" s="663"/>
      <c r="AD14" s="664">
        <v>830</v>
      </c>
      <c r="AE14" s="664"/>
      <c r="AF14" s="664"/>
      <c r="AG14" s="664"/>
      <c r="AH14" s="664"/>
      <c r="AI14" s="664"/>
      <c r="AJ14" s="664"/>
      <c r="AK14" s="664"/>
      <c r="AL14" s="630">
        <v>0</v>
      </c>
      <c r="AM14" s="631"/>
      <c r="AN14" s="631"/>
      <c r="AO14" s="665"/>
      <c r="AP14" s="624" t="s">
        <v>246</v>
      </c>
      <c r="AQ14" s="625"/>
      <c r="AR14" s="625"/>
      <c r="AS14" s="625"/>
      <c r="AT14" s="625"/>
      <c r="AU14" s="625"/>
      <c r="AV14" s="625"/>
      <c r="AW14" s="625"/>
      <c r="AX14" s="625"/>
      <c r="AY14" s="625"/>
      <c r="AZ14" s="625"/>
      <c r="BA14" s="625"/>
      <c r="BB14" s="625"/>
      <c r="BC14" s="625"/>
      <c r="BD14" s="625"/>
      <c r="BE14" s="625"/>
      <c r="BF14" s="626"/>
      <c r="BG14" s="627">
        <v>57488</v>
      </c>
      <c r="BH14" s="628"/>
      <c r="BI14" s="628"/>
      <c r="BJ14" s="628"/>
      <c r="BK14" s="628"/>
      <c r="BL14" s="628"/>
      <c r="BM14" s="628"/>
      <c r="BN14" s="629"/>
      <c r="BO14" s="663">
        <v>4.7</v>
      </c>
      <c r="BP14" s="663"/>
      <c r="BQ14" s="663"/>
      <c r="BR14" s="663"/>
      <c r="BS14" s="664" t="s">
        <v>122</v>
      </c>
      <c r="BT14" s="664"/>
      <c r="BU14" s="664"/>
      <c r="BV14" s="664"/>
      <c r="BW14" s="664"/>
      <c r="BX14" s="664"/>
      <c r="BY14" s="664"/>
      <c r="BZ14" s="664"/>
      <c r="CA14" s="664"/>
      <c r="CB14" s="695"/>
      <c r="CD14" s="624" t="s">
        <v>247</v>
      </c>
      <c r="CE14" s="625"/>
      <c r="CF14" s="625"/>
      <c r="CG14" s="625"/>
      <c r="CH14" s="625"/>
      <c r="CI14" s="625"/>
      <c r="CJ14" s="625"/>
      <c r="CK14" s="625"/>
      <c r="CL14" s="625"/>
      <c r="CM14" s="625"/>
      <c r="CN14" s="625"/>
      <c r="CO14" s="625"/>
      <c r="CP14" s="625"/>
      <c r="CQ14" s="626"/>
      <c r="CR14" s="627">
        <v>404970</v>
      </c>
      <c r="CS14" s="628"/>
      <c r="CT14" s="628"/>
      <c r="CU14" s="628"/>
      <c r="CV14" s="628"/>
      <c r="CW14" s="628"/>
      <c r="CX14" s="628"/>
      <c r="CY14" s="629"/>
      <c r="CZ14" s="663">
        <v>4.2</v>
      </c>
      <c r="DA14" s="663"/>
      <c r="DB14" s="663"/>
      <c r="DC14" s="663"/>
      <c r="DD14" s="633">
        <v>24555</v>
      </c>
      <c r="DE14" s="628"/>
      <c r="DF14" s="628"/>
      <c r="DG14" s="628"/>
      <c r="DH14" s="628"/>
      <c r="DI14" s="628"/>
      <c r="DJ14" s="628"/>
      <c r="DK14" s="628"/>
      <c r="DL14" s="628"/>
      <c r="DM14" s="628"/>
      <c r="DN14" s="628"/>
      <c r="DO14" s="628"/>
      <c r="DP14" s="629"/>
      <c r="DQ14" s="633">
        <v>381046</v>
      </c>
      <c r="DR14" s="628"/>
      <c r="DS14" s="628"/>
      <c r="DT14" s="628"/>
      <c r="DU14" s="628"/>
      <c r="DV14" s="628"/>
      <c r="DW14" s="628"/>
      <c r="DX14" s="628"/>
      <c r="DY14" s="628"/>
      <c r="DZ14" s="628"/>
      <c r="EA14" s="628"/>
      <c r="EB14" s="628"/>
      <c r="EC14" s="662"/>
    </row>
    <row r="15" spans="2:143" ht="11.25" customHeight="1" x14ac:dyDescent="0.2">
      <c r="B15" s="624" t="s">
        <v>248</v>
      </c>
      <c r="C15" s="625"/>
      <c r="D15" s="625"/>
      <c r="E15" s="625"/>
      <c r="F15" s="625"/>
      <c r="G15" s="625"/>
      <c r="H15" s="625"/>
      <c r="I15" s="625"/>
      <c r="J15" s="625"/>
      <c r="K15" s="625"/>
      <c r="L15" s="625"/>
      <c r="M15" s="625"/>
      <c r="N15" s="625"/>
      <c r="O15" s="625"/>
      <c r="P15" s="625"/>
      <c r="Q15" s="626"/>
      <c r="R15" s="627" t="s">
        <v>122</v>
      </c>
      <c r="S15" s="628"/>
      <c r="T15" s="628"/>
      <c r="U15" s="628"/>
      <c r="V15" s="628"/>
      <c r="W15" s="628"/>
      <c r="X15" s="628"/>
      <c r="Y15" s="629"/>
      <c r="Z15" s="663" t="s">
        <v>122</v>
      </c>
      <c r="AA15" s="663"/>
      <c r="AB15" s="663"/>
      <c r="AC15" s="663"/>
      <c r="AD15" s="664" t="s">
        <v>122</v>
      </c>
      <c r="AE15" s="664"/>
      <c r="AF15" s="664"/>
      <c r="AG15" s="664"/>
      <c r="AH15" s="664"/>
      <c r="AI15" s="664"/>
      <c r="AJ15" s="664"/>
      <c r="AK15" s="664"/>
      <c r="AL15" s="630" t="s">
        <v>122</v>
      </c>
      <c r="AM15" s="631"/>
      <c r="AN15" s="631"/>
      <c r="AO15" s="665"/>
      <c r="AP15" s="624" t="s">
        <v>249</v>
      </c>
      <c r="AQ15" s="625"/>
      <c r="AR15" s="625"/>
      <c r="AS15" s="625"/>
      <c r="AT15" s="625"/>
      <c r="AU15" s="625"/>
      <c r="AV15" s="625"/>
      <c r="AW15" s="625"/>
      <c r="AX15" s="625"/>
      <c r="AY15" s="625"/>
      <c r="AZ15" s="625"/>
      <c r="BA15" s="625"/>
      <c r="BB15" s="625"/>
      <c r="BC15" s="625"/>
      <c r="BD15" s="625"/>
      <c r="BE15" s="625"/>
      <c r="BF15" s="626"/>
      <c r="BG15" s="627">
        <v>68223</v>
      </c>
      <c r="BH15" s="628"/>
      <c r="BI15" s="628"/>
      <c r="BJ15" s="628"/>
      <c r="BK15" s="628"/>
      <c r="BL15" s="628"/>
      <c r="BM15" s="628"/>
      <c r="BN15" s="629"/>
      <c r="BO15" s="663">
        <v>5.6</v>
      </c>
      <c r="BP15" s="663"/>
      <c r="BQ15" s="663"/>
      <c r="BR15" s="663"/>
      <c r="BS15" s="664" t="s">
        <v>122</v>
      </c>
      <c r="BT15" s="664"/>
      <c r="BU15" s="664"/>
      <c r="BV15" s="664"/>
      <c r="BW15" s="664"/>
      <c r="BX15" s="664"/>
      <c r="BY15" s="664"/>
      <c r="BZ15" s="664"/>
      <c r="CA15" s="664"/>
      <c r="CB15" s="695"/>
      <c r="CD15" s="624" t="s">
        <v>250</v>
      </c>
      <c r="CE15" s="625"/>
      <c r="CF15" s="625"/>
      <c r="CG15" s="625"/>
      <c r="CH15" s="625"/>
      <c r="CI15" s="625"/>
      <c r="CJ15" s="625"/>
      <c r="CK15" s="625"/>
      <c r="CL15" s="625"/>
      <c r="CM15" s="625"/>
      <c r="CN15" s="625"/>
      <c r="CO15" s="625"/>
      <c r="CP15" s="625"/>
      <c r="CQ15" s="626"/>
      <c r="CR15" s="627">
        <v>832190</v>
      </c>
      <c r="CS15" s="628"/>
      <c r="CT15" s="628"/>
      <c r="CU15" s="628"/>
      <c r="CV15" s="628"/>
      <c r="CW15" s="628"/>
      <c r="CX15" s="628"/>
      <c r="CY15" s="629"/>
      <c r="CZ15" s="663">
        <v>8.6999999999999993</v>
      </c>
      <c r="DA15" s="663"/>
      <c r="DB15" s="663"/>
      <c r="DC15" s="663"/>
      <c r="DD15" s="633">
        <v>171419</v>
      </c>
      <c r="DE15" s="628"/>
      <c r="DF15" s="628"/>
      <c r="DG15" s="628"/>
      <c r="DH15" s="628"/>
      <c r="DI15" s="628"/>
      <c r="DJ15" s="628"/>
      <c r="DK15" s="628"/>
      <c r="DL15" s="628"/>
      <c r="DM15" s="628"/>
      <c r="DN15" s="628"/>
      <c r="DO15" s="628"/>
      <c r="DP15" s="629"/>
      <c r="DQ15" s="633">
        <v>601577</v>
      </c>
      <c r="DR15" s="628"/>
      <c r="DS15" s="628"/>
      <c r="DT15" s="628"/>
      <c r="DU15" s="628"/>
      <c r="DV15" s="628"/>
      <c r="DW15" s="628"/>
      <c r="DX15" s="628"/>
      <c r="DY15" s="628"/>
      <c r="DZ15" s="628"/>
      <c r="EA15" s="628"/>
      <c r="EB15" s="628"/>
      <c r="EC15" s="662"/>
    </row>
    <row r="16" spans="2:143" ht="11.25" customHeight="1" x14ac:dyDescent="0.2">
      <c r="B16" s="624" t="s">
        <v>251</v>
      </c>
      <c r="C16" s="625"/>
      <c r="D16" s="625"/>
      <c r="E16" s="625"/>
      <c r="F16" s="625"/>
      <c r="G16" s="625"/>
      <c r="H16" s="625"/>
      <c r="I16" s="625"/>
      <c r="J16" s="625"/>
      <c r="K16" s="625"/>
      <c r="L16" s="625"/>
      <c r="M16" s="625"/>
      <c r="N16" s="625"/>
      <c r="O16" s="625"/>
      <c r="P16" s="625"/>
      <c r="Q16" s="626"/>
      <c r="R16" s="627">
        <v>11012</v>
      </c>
      <c r="S16" s="628"/>
      <c r="T16" s="628"/>
      <c r="U16" s="628"/>
      <c r="V16" s="628"/>
      <c r="W16" s="628"/>
      <c r="X16" s="628"/>
      <c r="Y16" s="629"/>
      <c r="Z16" s="663">
        <v>0.1</v>
      </c>
      <c r="AA16" s="663"/>
      <c r="AB16" s="663"/>
      <c r="AC16" s="663"/>
      <c r="AD16" s="664">
        <v>11012</v>
      </c>
      <c r="AE16" s="664"/>
      <c r="AF16" s="664"/>
      <c r="AG16" s="664"/>
      <c r="AH16" s="664"/>
      <c r="AI16" s="664"/>
      <c r="AJ16" s="664"/>
      <c r="AK16" s="664"/>
      <c r="AL16" s="630">
        <v>0.2</v>
      </c>
      <c r="AM16" s="631"/>
      <c r="AN16" s="631"/>
      <c r="AO16" s="665"/>
      <c r="AP16" s="624" t="s">
        <v>252</v>
      </c>
      <c r="AQ16" s="625"/>
      <c r="AR16" s="625"/>
      <c r="AS16" s="625"/>
      <c r="AT16" s="625"/>
      <c r="AU16" s="625"/>
      <c r="AV16" s="625"/>
      <c r="AW16" s="625"/>
      <c r="AX16" s="625"/>
      <c r="AY16" s="625"/>
      <c r="AZ16" s="625"/>
      <c r="BA16" s="625"/>
      <c r="BB16" s="625"/>
      <c r="BC16" s="625"/>
      <c r="BD16" s="625"/>
      <c r="BE16" s="625"/>
      <c r="BF16" s="626"/>
      <c r="BG16" s="627" t="s">
        <v>122</v>
      </c>
      <c r="BH16" s="628"/>
      <c r="BI16" s="628"/>
      <c r="BJ16" s="628"/>
      <c r="BK16" s="628"/>
      <c r="BL16" s="628"/>
      <c r="BM16" s="628"/>
      <c r="BN16" s="629"/>
      <c r="BO16" s="663" t="s">
        <v>122</v>
      </c>
      <c r="BP16" s="663"/>
      <c r="BQ16" s="663"/>
      <c r="BR16" s="663"/>
      <c r="BS16" s="664" t="s">
        <v>122</v>
      </c>
      <c r="BT16" s="664"/>
      <c r="BU16" s="664"/>
      <c r="BV16" s="664"/>
      <c r="BW16" s="664"/>
      <c r="BX16" s="664"/>
      <c r="BY16" s="664"/>
      <c r="BZ16" s="664"/>
      <c r="CA16" s="664"/>
      <c r="CB16" s="695"/>
      <c r="CD16" s="624" t="s">
        <v>253</v>
      </c>
      <c r="CE16" s="625"/>
      <c r="CF16" s="625"/>
      <c r="CG16" s="625"/>
      <c r="CH16" s="625"/>
      <c r="CI16" s="625"/>
      <c r="CJ16" s="625"/>
      <c r="CK16" s="625"/>
      <c r="CL16" s="625"/>
      <c r="CM16" s="625"/>
      <c r="CN16" s="625"/>
      <c r="CO16" s="625"/>
      <c r="CP16" s="625"/>
      <c r="CQ16" s="626"/>
      <c r="CR16" s="627">
        <v>104938</v>
      </c>
      <c r="CS16" s="628"/>
      <c r="CT16" s="628"/>
      <c r="CU16" s="628"/>
      <c r="CV16" s="628"/>
      <c r="CW16" s="628"/>
      <c r="CX16" s="628"/>
      <c r="CY16" s="629"/>
      <c r="CZ16" s="663">
        <v>1.1000000000000001</v>
      </c>
      <c r="DA16" s="663"/>
      <c r="DB16" s="663"/>
      <c r="DC16" s="663"/>
      <c r="DD16" s="633" t="s">
        <v>122</v>
      </c>
      <c r="DE16" s="628"/>
      <c r="DF16" s="628"/>
      <c r="DG16" s="628"/>
      <c r="DH16" s="628"/>
      <c r="DI16" s="628"/>
      <c r="DJ16" s="628"/>
      <c r="DK16" s="628"/>
      <c r="DL16" s="628"/>
      <c r="DM16" s="628"/>
      <c r="DN16" s="628"/>
      <c r="DO16" s="628"/>
      <c r="DP16" s="629"/>
      <c r="DQ16" s="633">
        <v>3972</v>
      </c>
      <c r="DR16" s="628"/>
      <c r="DS16" s="628"/>
      <c r="DT16" s="628"/>
      <c r="DU16" s="628"/>
      <c r="DV16" s="628"/>
      <c r="DW16" s="628"/>
      <c r="DX16" s="628"/>
      <c r="DY16" s="628"/>
      <c r="DZ16" s="628"/>
      <c r="EA16" s="628"/>
      <c r="EB16" s="628"/>
      <c r="EC16" s="662"/>
    </row>
    <row r="17" spans="2:133" ht="11.25" customHeight="1" x14ac:dyDescent="0.2">
      <c r="B17" s="624" t="s">
        <v>254</v>
      </c>
      <c r="C17" s="625"/>
      <c r="D17" s="625"/>
      <c r="E17" s="625"/>
      <c r="F17" s="625"/>
      <c r="G17" s="625"/>
      <c r="H17" s="625"/>
      <c r="I17" s="625"/>
      <c r="J17" s="625"/>
      <c r="K17" s="625"/>
      <c r="L17" s="625"/>
      <c r="M17" s="625"/>
      <c r="N17" s="625"/>
      <c r="O17" s="625"/>
      <c r="P17" s="625"/>
      <c r="Q17" s="626"/>
      <c r="R17" s="627">
        <v>19479</v>
      </c>
      <c r="S17" s="628"/>
      <c r="T17" s="628"/>
      <c r="U17" s="628"/>
      <c r="V17" s="628"/>
      <c r="W17" s="628"/>
      <c r="X17" s="628"/>
      <c r="Y17" s="629"/>
      <c r="Z17" s="663">
        <v>0.2</v>
      </c>
      <c r="AA17" s="663"/>
      <c r="AB17" s="663"/>
      <c r="AC17" s="663"/>
      <c r="AD17" s="664">
        <v>19479</v>
      </c>
      <c r="AE17" s="664"/>
      <c r="AF17" s="664"/>
      <c r="AG17" s="664"/>
      <c r="AH17" s="664"/>
      <c r="AI17" s="664"/>
      <c r="AJ17" s="664"/>
      <c r="AK17" s="664"/>
      <c r="AL17" s="630">
        <v>0.4</v>
      </c>
      <c r="AM17" s="631"/>
      <c r="AN17" s="631"/>
      <c r="AO17" s="665"/>
      <c r="AP17" s="624" t="s">
        <v>255</v>
      </c>
      <c r="AQ17" s="625"/>
      <c r="AR17" s="625"/>
      <c r="AS17" s="625"/>
      <c r="AT17" s="625"/>
      <c r="AU17" s="625"/>
      <c r="AV17" s="625"/>
      <c r="AW17" s="625"/>
      <c r="AX17" s="625"/>
      <c r="AY17" s="625"/>
      <c r="AZ17" s="625"/>
      <c r="BA17" s="625"/>
      <c r="BB17" s="625"/>
      <c r="BC17" s="625"/>
      <c r="BD17" s="625"/>
      <c r="BE17" s="625"/>
      <c r="BF17" s="626"/>
      <c r="BG17" s="627" t="s">
        <v>122</v>
      </c>
      <c r="BH17" s="628"/>
      <c r="BI17" s="628"/>
      <c r="BJ17" s="628"/>
      <c r="BK17" s="628"/>
      <c r="BL17" s="628"/>
      <c r="BM17" s="628"/>
      <c r="BN17" s="629"/>
      <c r="BO17" s="663" t="s">
        <v>122</v>
      </c>
      <c r="BP17" s="663"/>
      <c r="BQ17" s="663"/>
      <c r="BR17" s="663"/>
      <c r="BS17" s="664" t="s">
        <v>122</v>
      </c>
      <c r="BT17" s="664"/>
      <c r="BU17" s="664"/>
      <c r="BV17" s="664"/>
      <c r="BW17" s="664"/>
      <c r="BX17" s="664"/>
      <c r="BY17" s="664"/>
      <c r="BZ17" s="664"/>
      <c r="CA17" s="664"/>
      <c r="CB17" s="695"/>
      <c r="CD17" s="624" t="s">
        <v>256</v>
      </c>
      <c r="CE17" s="625"/>
      <c r="CF17" s="625"/>
      <c r="CG17" s="625"/>
      <c r="CH17" s="625"/>
      <c r="CI17" s="625"/>
      <c r="CJ17" s="625"/>
      <c r="CK17" s="625"/>
      <c r="CL17" s="625"/>
      <c r="CM17" s="625"/>
      <c r="CN17" s="625"/>
      <c r="CO17" s="625"/>
      <c r="CP17" s="625"/>
      <c r="CQ17" s="626"/>
      <c r="CR17" s="627">
        <v>1345582</v>
      </c>
      <c r="CS17" s="628"/>
      <c r="CT17" s="628"/>
      <c r="CU17" s="628"/>
      <c r="CV17" s="628"/>
      <c r="CW17" s="628"/>
      <c r="CX17" s="628"/>
      <c r="CY17" s="629"/>
      <c r="CZ17" s="663">
        <v>14.1</v>
      </c>
      <c r="DA17" s="663"/>
      <c r="DB17" s="663"/>
      <c r="DC17" s="663"/>
      <c r="DD17" s="633" t="s">
        <v>122</v>
      </c>
      <c r="DE17" s="628"/>
      <c r="DF17" s="628"/>
      <c r="DG17" s="628"/>
      <c r="DH17" s="628"/>
      <c r="DI17" s="628"/>
      <c r="DJ17" s="628"/>
      <c r="DK17" s="628"/>
      <c r="DL17" s="628"/>
      <c r="DM17" s="628"/>
      <c r="DN17" s="628"/>
      <c r="DO17" s="628"/>
      <c r="DP17" s="629"/>
      <c r="DQ17" s="633">
        <v>1333462</v>
      </c>
      <c r="DR17" s="628"/>
      <c r="DS17" s="628"/>
      <c r="DT17" s="628"/>
      <c r="DU17" s="628"/>
      <c r="DV17" s="628"/>
      <c r="DW17" s="628"/>
      <c r="DX17" s="628"/>
      <c r="DY17" s="628"/>
      <c r="DZ17" s="628"/>
      <c r="EA17" s="628"/>
      <c r="EB17" s="628"/>
      <c r="EC17" s="662"/>
    </row>
    <row r="18" spans="2:133" ht="11.25" customHeight="1" x14ac:dyDescent="0.2">
      <c r="B18" s="624" t="s">
        <v>257</v>
      </c>
      <c r="C18" s="625"/>
      <c r="D18" s="625"/>
      <c r="E18" s="625"/>
      <c r="F18" s="625"/>
      <c r="G18" s="625"/>
      <c r="H18" s="625"/>
      <c r="I18" s="625"/>
      <c r="J18" s="625"/>
      <c r="K18" s="625"/>
      <c r="L18" s="625"/>
      <c r="M18" s="625"/>
      <c r="N18" s="625"/>
      <c r="O18" s="625"/>
      <c r="P18" s="625"/>
      <c r="Q18" s="626"/>
      <c r="R18" s="627">
        <v>11869</v>
      </c>
      <c r="S18" s="628"/>
      <c r="T18" s="628"/>
      <c r="U18" s="628"/>
      <c r="V18" s="628"/>
      <c r="W18" s="628"/>
      <c r="X18" s="628"/>
      <c r="Y18" s="629"/>
      <c r="Z18" s="663">
        <v>0.1</v>
      </c>
      <c r="AA18" s="663"/>
      <c r="AB18" s="663"/>
      <c r="AC18" s="663"/>
      <c r="AD18" s="664">
        <v>11869</v>
      </c>
      <c r="AE18" s="664"/>
      <c r="AF18" s="664"/>
      <c r="AG18" s="664"/>
      <c r="AH18" s="664"/>
      <c r="AI18" s="664"/>
      <c r="AJ18" s="664"/>
      <c r="AK18" s="664"/>
      <c r="AL18" s="630">
        <v>0.2</v>
      </c>
      <c r="AM18" s="631"/>
      <c r="AN18" s="631"/>
      <c r="AO18" s="665"/>
      <c r="AP18" s="624" t="s">
        <v>258</v>
      </c>
      <c r="AQ18" s="625"/>
      <c r="AR18" s="625"/>
      <c r="AS18" s="625"/>
      <c r="AT18" s="625"/>
      <c r="AU18" s="625"/>
      <c r="AV18" s="625"/>
      <c r="AW18" s="625"/>
      <c r="AX18" s="625"/>
      <c r="AY18" s="625"/>
      <c r="AZ18" s="625"/>
      <c r="BA18" s="625"/>
      <c r="BB18" s="625"/>
      <c r="BC18" s="625"/>
      <c r="BD18" s="625"/>
      <c r="BE18" s="625"/>
      <c r="BF18" s="626"/>
      <c r="BG18" s="627" t="s">
        <v>122</v>
      </c>
      <c r="BH18" s="628"/>
      <c r="BI18" s="628"/>
      <c r="BJ18" s="628"/>
      <c r="BK18" s="628"/>
      <c r="BL18" s="628"/>
      <c r="BM18" s="628"/>
      <c r="BN18" s="629"/>
      <c r="BO18" s="663" t="s">
        <v>122</v>
      </c>
      <c r="BP18" s="663"/>
      <c r="BQ18" s="663"/>
      <c r="BR18" s="663"/>
      <c r="BS18" s="664" t="s">
        <v>122</v>
      </c>
      <c r="BT18" s="664"/>
      <c r="BU18" s="664"/>
      <c r="BV18" s="664"/>
      <c r="BW18" s="664"/>
      <c r="BX18" s="664"/>
      <c r="BY18" s="664"/>
      <c r="BZ18" s="664"/>
      <c r="CA18" s="664"/>
      <c r="CB18" s="695"/>
      <c r="CD18" s="624" t="s">
        <v>259</v>
      </c>
      <c r="CE18" s="625"/>
      <c r="CF18" s="625"/>
      <c r="CG18" s="625"/>
      <c r="CH18" s="625"/>
      <c r="CI18" s="625"/>
      <c r="CJ18" s="625"/>
      <c r="CK18" s="625"/>
      <c r="CL18" s="625"/>
      <c r="CM18" s="625"/>
      <c r="CN18" s="625"/>
      <c r="CO18" s="625"/>
      <c r="CP18" s="625"/>
      <c r="CQ18" s="626"/>
      <c r="CR18" s="627" t="s">
        <v>122</v>
      </c>
      <c r="CS18" s="628"/>
      <c r="CT18" s="628"/>
      <c r="CU18" s="628"/>
      <c r="CV18" s="628"/>
      <c r="CW18" s="628"/>
      <c r="CX18" s="628"/>
      <c r="CY18" s="629"/>
      <c r="CZ18" s="663" t="s">
        <v>122</v>
      </c>
      <c r="DA18" s="663"/>
      <c r="DB18" s="663"/>
      <c r="DC18" s="663"/>
      <c r="DD18" s="633" t="s">
        <v>122</v>
      </c>
      <c r="DE18" s="628"/>
      <c r="DF18" s="628"/>
      <c r="DG18" s="628"/>
      <c r="DH18" s="628"/>
      <c r="DI18" s="628"/>
      <c r="DJ18" s="628"/>
      <c r="DK18" s="628"/>
      <c r="DL18" s="628"/>
      <c r="DM18" s="628"/>
      <c r="DN18" s="628"/>
      <c r="DO18" s="628"/>
      <c r="DP18" s="629"/>
      <c r="DQ18" s="633" t="s">
        <v>122</v>
      </c>
      <c r="DR18" s="628"/>
      <c r="DS18" s="628"/>
      <c r="DT18" s="628"/>
      <c r="DU18" s="628"/>
      <c r="DV18" s="628"/>
      <c r="DW18" s="628"/>
      <c r="DX18" s="628"/>
      <c r="DY18" s="628"/>
      <c r="DZ18" s="628"/>
      <c r="EA18" s="628"/>
      <c r="EB18" s="628"/>
      <c r="EC18" s="662"/>
    </row>
    <row r="19" spans="2:133" ht="11.25" customHeight="1" x14ac:dyDescent="0.2">
      <c r="B19" s="624" t="s">
        <v>260</v>
      </c>
      <c r="C19" s="625"/>
      <c r="D19" s="625"/>
      <c r="E19" s="625"/>
      <c r="F19" s="625"/>
      <c r="G19" s="625"/>
      <c r="H19" s="625"/>
      <c r="I19" s="625"/>
      <c r="J19" s="625"/>
      <c r="K19" s="625"/>
      <c r="L19" s="625"/>
      <c r="M19" s="625"/>
      <c r="N19" s="625"/>
      <c r="O19" s="625"/>
      <c r="P19" s="625"/>
      <c r="Q19" s="626"/>
      <c r="R19" s="627">
        <v>10082</v>
      </c>
      <c r="S19" s="628"/>
      <c r="T19" s="628"/>
      <c r="U19" s="628"/>
      <c r="V19" s="628"/>
      <c r="W19" s="628"/>
      <c r="X19" s="628"/>
      <c r="Y19" s="629"/>
      <c r="Z19" s="663">
        <v>0.1</v>
      </c>
      <c r="AA19" s="663"/>
      <c r="AB19" s="663"/>
      <c r="AC19" s="663"/>
      <c r="AD19" s="664">
        <v>10082</v>
      </c>
      <c r="AE19" s="664"/>
      <c r="AF19" s="664"/>
      <c r="AG19" s="664"/>
      <c r="AH19" s="664"/>
      <c r="AI19" s="664"/>
      <c r="AJ19" s="664"/>
      <c r="AK19" s="664"/>
      <c r="AL19" s="630">
        <v>0.2</v>
      </c>
      <c r="AM19" s="631"/>
      <c r="AN19" s="631"/>
      <c r="AO19" s="665"/>
      <c r="AP19" s="624" t="s">
        <v>261</v>
      </c>
      <c r="AQ19" s="625"/>
      <c r="AR19" s="625"/>
      <c r="AS19" s="625"/>
      <c r="AT19" s="625"/>
      <c r="AU19" s="625"/>
      <c r="AV19" s="625"/>
      <c r="AW19" s="625"/>
      <c r="AX19" s="625"/>
      <c r="AY19" s="625"/>
      <c r="AZ19" s="625"/>
      <c r="BA19" s="625"/>
      <c r="BB19" s="625"/>
      <c r="BC19" s="625"/>
      <c r="BD19" s="625"/>
      <c r="BE19" s="625"/>
      <c r="BF19" s="626"/>
      <c r="BG19" s="627">
        <v>43341</v>
      </c>
      <c r="BH19" s="628"/>
      <c r="BI19" s="628"/>
      <c r="BJ19" s="628"/>
      <c r="BK19" s="628"/>
      <c r="BL19" s="628"/>
      <c r="BM19" s="628"/>
      <c r="BN19" s="629"/>
      <c r="BO19" s="663">
        <v>3.5</v>
      </c>
      <c r="BP19" s="663"/>
      <c r="BQ19" s="663"/>
      <c r="BR19" s="663"/>
      <c r="BS19" s="664" t="s">
        <v>122</v>
      </c>
      <c r="BT19" s="664"/>
      <c r="BU19" s="664"/>
      <c r="BV19" s="664"/>
      <c r="BW19" s="664"/>
      <c r="BX19" s="664"/>
      <c r="BY19" s="664"/>
      <c r="BZ19" s="664"/>
      <c r="CA19" s="664"/>
      <c r="CB19" s="695"/>
      <c r="CD19" s="624" t="s">
        <v>262</v>
      </c>
      <c r="CE19" s="625"/>
      <c r="CF19" s="625"/>
      <c r="CG19" s="625"/>
      <c r="CH19" s="625"/>
      <c r="CI19" s="625"/>
      <c r="CJ19" s="625"/>
      <c r="CK19" s="625"/>
      <c r="CL19" s="625"/>
      <c r="CM19" s="625"/>
      <c r="CN19" s="625"/>
      <c r="CO19" s="625"/>
      <c r="CP19" s="625"/>
      <c r="CQ19" s="626"/>
      <c r="CR19" s="627" t="s">
        <v>122</v>
      </c>
      <c r="CS19" s="628"/>
      <c r="CT19" s="628"/>
      <c r="CU19" s="628"/>
      <c r="CV19" s="628"/>
      <c r="CW19" s="628"/>
      <c r="CX19" s="628"/>
      <c r="CY19" s="629"/>
      <c r="CZ19" s="663" t="s">
        <v>122</v>
      </c>
      <c r="DA19" s="663"/>
      <c r="DB19" s="663"/>
      <c r="DC19" s="663"/>
      <c r="DD19" s="633" t="s">
        <v>122</v>
      </c>
      <c r="DE19" s="628"/>
      <c r="DF19" s="628"/>
      <c r="DG19" s="628"/>
      <c r="DH19" s="628"/>
      <c r="DI19" s="628"/>
      <c r="DJ19" s="628"/>
      <c r="DK19" s="628"/>
      <c r="DL19" s="628"/>
      <c r="DM19" s="628"/>
      <c r="DN19" s="628"/>
      <c r="DO19" s="628"/>
      <c r="DP19" s="629"/>
      <c r="DQ19" s="633" t="s">
        <v>122</v>
      </c>
      <c r="DR19" s="628"/>
      <c r="DS19" s="628"/>
      <c r="DT19" s="628"/>
      <c r="DU19" s="628"/>
      <c r="DV19" s="628"/>
      <c r="DW19" s="628"/>
      <c r="DX19" s="628"/>
      <c r="DY19" s="628"/>
      <c r="DZ19" s="628"/>
      <c r="EA19" s="628"/>
      <c r="EB19" s="628"/>
      <c r="EC19" s="662"/>
    </row>
    <row r="20" spans="2:133" ht="11.25" customHeight="1" x14ac:dyDescent="0.2">
      <c r="B20" s="696" t="s">
        <v>263</v>
      </c>
      <c r="C20" s="697"/>
      <c r="D20" s="697"/>
      <c r="E20" s="697"/>
      <c r="F20" s="697"/>
      <c r="G20" s="697"/>
      <c r="H20" s="697"/>
      <c r="I20" s="697"/>
      <c r="J20" s="697"/>
      <c r="K20" s="697"/>
      <c r="L20" s="697"/>
      <c r="M20" s="697"/>
      <c r="N20" s="697"/>
      <c r="O20" s="697"/>
      <c r="P20" s="697"/>
      <c r="Q20" s="698"/>
      <c r="R20" s="627">
        <v>1787</v>
      </c>
      <c r="S20" s="628"/>
      <c r="T20" s="628"/>
      <c r="U20" s="628"/>
      <c r="V20" s="628"/>
      <c r="W20" s="628"/>
      <c r="X20" s="628"/>
      <c r="Y20" s="629"/>
      <c r="Z20" s="663">
        <v>0</v>
      </c>
      <c r="AA20" s="663"/>
      <c r="AB20" s="663"/>
      <c r="AC20" s="663"/>
      <c r="AD20" s="664">
        <v>1787</v>
      </c>
      <c r="AE20" s="664"/>
      <c r="AF20" s="664"/>
      <c r="AG20" s="664"/>
      <c r="AH20" s="664"/>
      <c r="AI20" s="664"/>
      <c r="AJ20" s="664"/>
      <c r="AK20" s="664"/>
      <c r="AL20" s="630">
        <v>0</v>
      </c>
      <c r="AM20" s="631"/>
      <c r="AN20" s="631"/>
      <c r="AO20" s="665"/>
      <c r="AP20" s="624" t="s">
        <v>264</v>
      </c>
      <c r="AQ20" s="625"/>
      <c r="AR20" s="625"/>
      <c r="AS20" s="625"/>
      <c r="AT20" s="625"/>
      <c r="AU20" s="625"/>
      <c r="AV20" s="625"/>
      <c r="AW20" s="625"/>
      <c r="AX20" s="625"/>
      <c r="AY20" s="625"/>
      <c r="AZ20" s="625"/>
      <c r="BA20" s="625"/>
      <c r="BB20" s="625"/>
      <c r="BC20" s="625"/>
      <c r="BD20" s="625"/>
      <c r="BE20" s="625"/>
      <c r="BF20" s="626"/>
      <c r="BG20" s="627">
        <v>43341</v>
      </c>
      <c r="BH20" s="628"/>
      <c r="BI20" s="628"/>
      <c r="BJ20" s="628"/>
      <c r="BK20" s="628"/>
      <c r="BL20" s="628"/>
      <c r="BM20" s="628"/>
      <c r="BN20" s="629"/>
      <c r="BO20" s="663">
        <v>3.5</v>
      </c>
      <c r="BP20" s="663"/>
      <c r="BQ20" s="663"/>
      <c r="BR20" s="663"/>
      <c r="BS20" s="664" t="s">
        <v>122</v>
      </c>
      <c r="BT20" s="664"/>
      <c r="BU20" s="664"/>
      <c r="BV20" s="664"/>
      <c r="BW20" s="664"/>
      <c r="BX20" s="664"/>
      <c r="BY20" s="664"/>
      <c r="BZ20" s="664"/>
      <c r="CA20" s="664"/>
      <c r="CB20" s="695"/>
      <c r="CD20" s="624" t="s">
        <v>265</v>
      </c>
      <c r="CE20" s="625"/>
      <c r="CF20" s="625"/>
      <c r="CG20" s="625"/>
      <c r="CH20" s="625"/>
      <c r="CI20" s="625"/>
      <c r="CJ20" s="625"/>
      <c r="CK20" s="625"/>
      <c r="CL20" s="625"/>
      <c r="CM20" s="625"/>
      <c r="CN20" s="625"/>
      <c r="CO20" s="625"/>
      <c r="CP20" s="625"/>
      <c r="CQ20" s="626"/>
      <c r="CR20" s="627">
        <v>9553853</v>
      </c>
      <c r="CS20" s="628"/>
      <c r="CT20" s="628"/>
      <c r="CU20" s="628"/>
      <c r="CV20" s="628"/>
      <c r="CW20" s="628"/>
      <c r="CX20" s="628"/>
      <c r="CY20" s="629"/>
      <c r="CZ20" s="663">
        <v>100</v>
      </c>
      <c r="DA20" s="663"/>
      <c r="DB20" s="663"/>
      <c r="DC20" s="663"/>
      <c r="DD20" s="633">
        <v>861830</v>
      </c>
      <c r="DE20" s="628"/>
      <c r="DF20" s="628"/>
      <c r="DG20" s="628"/>
      <c r="DH20" s="628"/>
      <c r="DI20" s="628"/>
      <c r="DJ20" s="628"/>
      <c r="DK20" s="628"/>
      <c r="DL20" s="628"/>
      <c r="DM20" s="628"/>
      <c r="DN20" s="628"/>
      <c r="DO20" s="628"/>
      <c r="DP20" s="629"/>
      <c r="DQ20" s="633">
        <v>6862742</v>
      </c>
      <c r="DR20" s="628"/>
      <c r="DS20" s="628"/>
      <c r="DT20" s="628"/>
      <c r="DU20" s="628"/>
      <c r="DV20" s="628"/>
      <c r="DW20" s="628"/>
      <c r="DX20" s="628"/>
      <c r="DY20" s="628"/>
      <c r="DZ20" s="628"/>
      <c r="EA20" s="628"/>
      <c r="EB20" s="628"/>
      <c r="EC20" s="662"/>
    </row>
    <row r="21" spans="2:133" ht="11.25" customHeight="1" x14ac:dyDescent="0.2">
      <c r="B21" s="624" t="s">
        <v>266</v>
      </c>
      <c r="C21" s="625"/>
      <c r="D21" s="625"/>
      <c r="E21" s="625"/>
      <c r="F21" s="625"/>
      <c r="G21" s="625"/>
      <c r="H21" s="625"/>
      <c r="I21" s="625"/>
      <c r="J21" s="625"/>
      <c r="K21" s="625"/>
      <c r="L21" s="625"/>
      <c r="M21" s="625"/>
      <c r="N21" s="625"/>
      <c r="O21" s="625"/>
      <c r="P21" s="625"/>
      <c r="Q21" s="626"/>
      <c r="R21" s="627">
        <v>4275992</v>
      </c>
      <c r="S21" s="628"/>
      <c r="T21" s="628"/>
      <c r="U21" s="628"/>
      <c r="V21" s="628"/>
      <c r="W21" s="628"/>
      <c r="X21" s="628"/>
      <c r="Y21" s="629"/>
      <c r="Z21" s="663">
        <v>41.8</v>
      </c>
      <c r="AA21" s="663"/>
      <c r="AB21" s="663"/>
      <c r="AC21" s="663"/>
      <c r="AD21" s="664">
        <v>3594208</v>
      </c>
      <c r="AE21" s="664"/>
      <c r="AF21" s="664"/>
      <c r="AG21" s="664"/>
      <c r="AH21" s="664"/>
      <c r="AI21" s="664"/>
      <c r="AJ21" s="664"/>
      <c r="AK21" s="664"/>
      <c r="AL21" s="630">
        <v>68.2</v>
      </c>
      <c r="AM21" s="631"/>
      <c r="AN21" s="631"/>
      <c r="AO21" s="665"/>
      <c r="AP21" s="624" t="s">
        <v>267</v>
      </c>
      <c r="AQ21" s="699"/>
      <c r="AR21" s="699"/>
      <c r="AS21" s="699"/>
      <c r="AT21" s="699"/>
      <c r="AU21" s="699"/>
      <c r="AV21" s="699"/>
      <c r="AW21" s="699"/>
      <c r="AX21" s="699"/>
      <c r="AY21" s="699"/>
      <c r="AZ21" s="699"/>
      <c r="BA21" s="699"/>
      <c r="BB21" s="699"/>
      <c r="BC21" s="699"/>
      <c r="BD21" s="699"/>
      <c r="BE21" s="699"/>
      <c r="BF21" s="700"/>
      <c r="BG21" s="627">
        <v>3408</v>
      </c>
      <c r="BH21" s="628"/>
      <c r="BI21" s="628"/>
      <c r="BJ21" s="628"/>
      <c r="BK21" s="628"/>
      <c r="BL21" s="628"/>
      <c r="BM21" s="628"/>
      <c r="BN21" s="629"/>
      <c r="BO21" s="663">
        <v>0.3</v>
      </c>
      <c r="BP21" s="663"/>
      <c r="BQ21" s="663"/>
      <c r="BR21" s="663"/>
      <c r="BS21" s="664" t="s">
        <v>122</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24" t="s">
        <v>268</v>
      </c>
      <c r="C22" s="625"/>
      <c r="D22" s="625"/>
      <c r="E22" s="625"/>
      <c r="F22" s="625"/>
      <c r="G22" s="625"/>
      <c r="H22" s="625"/>
      <c r="I22" s="625"/>
      <c r="J22" s="625"/>
      <c r="K22" s="625"/>
      <c r="L22" s="625"/>
      <c r="M22" s="625"/>
      <c r="N22" s="625"/>
      <c r="O22" s="625"/>
      <c r="P22" s="625"/>
      <c r="Q22" s="626"/>
      <c r="R22" s="627">
        <v>3594208</v>
      </c>
      <c r="S22" s="628"/>
      <c r="T22" s="628"/>
      <c r="U22" s="628"/>
      <c r="V22" s="628"/>
      <c r="W22" s="628"/>
      <c r="X22" s="628"/>
      <c r="Y22" s="629"/>
      <c r="Z22" s="663">
        <v>35.1</v>
      </c>
      <c r="AA22" s="663"/>
      <c r="AB22" s="663"/>
      <c r="AC22" s="663"/>
      <c r="AD22" s="664">
        <v>3594208</v>
      </c>
      <c r="AE22" s="664"/>
      <c r="AF22" s="664"/>
      <c r="AG22" s="664"/>
      <c r="AH22" s="664"/>
      <c r="AI22" s="664"/>
      <c r="AJ22" s="664"/>
      <c r="AK22" s="664"/>
      <c r="AL22" s="630">
        <v>68.2</v>
      </c>
      <c r="AM22" s="631"/>
      <c r="AN22" s="631"/>
      <c r="AO22" s="665"/>
      <c r="AP22" s="624" t="s">
        <v>269</v>
      </c>
      <c r="AQ22" s="699"/>
      <c r="AR22" s="699"/>
      <c r="AS22" s="699"/>
      <c r="AT22" s="699"/>
      <c r="AU22" s="699"/>
      <c r="AV22" s="699"/>
      <c r="AW22" s="699"/>
      <c r="AX22" s="699"/>
      <c r="AY22" s="699"/>
      <c r="AZ22" s="699"/>
      <c r="BA22" s="699"/>
      <c r="BB22" s="699"/>
      <c r="BC22" s="699"/>
      <c r="BD22" s="699"/>
      <c r="BE22" s="699"/>
      <c r="BF22" s="700"/>
      <c r="BG22" s="627" t="s">
        <v>122</v>
      </c>
      <c r="BH22" s="628"/>
      <c r="BI22" s="628"/>
      <c r="BJ22" s="628"/>
      <c r="BK22" s="628"/>
      <c r="BL22" s="628"/>
      <c r="BM22" s="628"/>
      <c r="BN22" s="629"/>
      <c r="BO22" s="663" t="s">
        <v>122</v>
      </c>
      <c r="BP22" s="663"/>
      <c r="BQ22" s="663"/>
      <c r="BR22" s="663"/>
      <c r="BS22" s="664" t="s">
        <v>122</v>
      </c>
      <c r="BT22" s="664"/>
      <c r="BU22" s="664"/>
      <c r="BV22" s="664"/>
      <c r="BW22" s="664"/>
      <c r="BX22" s="664"/>
      <c r="BY22" s="664"/>
      <c r="BZ22" s="664"/>
      <c r="CA22" s="664"/>
      <c r="CB22" s="695"/>
      <c r="CD22" s="679" t="s">
        <v>270</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24" t="s">
        <v>271</v>
      </c>
      <c r="C23" s="625"/>
      <c r="D23" s="625"/>
      <c r="E23" s="625"/>
      <c r="F23" s="625"/>
      <c r="G23" s="625"/>
      <c r="H23" s="625"/>
      <c r="I23" s="625"/>
      <c r="J23" s="625"/>
      <c r="K23" s="625"/>
      <c r="L23" s="625"/>
      <c r="M23" s="625"/>
      <c r="N23" s="625"/>
      <c r="O23" s="625"/>
      <c r="P23" s="625"/>
      <c r="Q23" s="626"/>
      <c r="R23" s="627">
        <v>681784</v>
      </c>
      <c r="S23" s="628"/>
      <c r="T23" s="628"/>
      <c r="U23" s="628"/>
      <c r="V23" s="628"/>
      <c r="W23" s="628"/>
      <c r="X23" s="628"/>
      <c r="Y23" s="629"/>
      <c r="Z23" s="663">
        <v>6.7</v>
      </c>
      <c r="AA23" s="663"/>
      <c r="AB23" s="663"/>
      <c r="AC23" s="663"/>
      <c r="AD23" s="664" t="s">
        <v>122</v>
      </c>
      <c r="AE23" s="664"/>
      <c r="AF23" s="664"/>
      <c r="AG23" s="664"/>
      <c r="AH23" s="664"/>
      <c r="AI23" s="664"/>
      <c r="AJ23" s="664"/>
      <c r="AK23" s="664"/>
      <c r="AL23" s="630" t="s">
        <v>122</v>
      </c>
      <c r="AM23" s="631"/>
      <c r="AN23" s="631"/>
      <c r="AO23" s="665"/>
      <c r="AP23" s="624" t="s">
        <v>272</v>
      </c>
      <c r="AQ23" s="699"/>
      <c r="AR23" s="699"/>
      <c r="AS23" s="699"/>
      <c r="AT23" s="699"/>
      <c r="AU23" s="699"/>
      <c r="AV23" s="699"/>
      <c r="AW23" s="699"/>
      <c r="AX23" s="699"/>
      <c r="AY23" s="699"/>
      <c r="AZ23" s="699"/>
      <c r="BA23" s="699"/>
      <c r="BB23" s="699"/>
      <c r="BC23" s="699"/>
      <c r="BD23" s="699"/>
      <c r="BE23" s="699"/>
      <c r="BF23" s="700"/>
      <c r="BG23" s="627">
        <v>39933</v>
      </c>
      <c r="BH23" s="628"/>
      <c r="BI23" s="628"/>
      <c r="BJ23" s="628"/>
      <c r="BK23" s="628"/>
      <c r="BL23" s="628"/>
      <c r="BM23" s="628"/>
      <c r="BN23" s="629"/>
      <c r="BO23" s="663">
        <v>3.3</v>
      </c>
      <c r="BP23" s="663"/>
      <c r="BQ23" s="663"/>
      <c r="BR23" s="663"/>
      <c r="BS23" s="664" t="s">
        <v>122</v>
      </c>
      <c r="BT23" s="664"/>
      <c r="BU23" s="664"/>
      <c r="BV23" s="664"/>
      <c r="BW23" s="664"/>
      <c r="BX23" s="664"/>
      <c r="BY23" s="664"/>
      <c r="BZ23" s="664"/>
      <c r="CA23" s="664"/>
      <c r="CB23" s="695"/>
      <c r="CD23" s="679" t="s">
        <v>212</v>
      </c>
      <c r="CE23" s="680"/>
      <c r="CF23" s="680"/>
      <c r="CG23" s="680"/>
      <c r="CH23" s="680"/>
      <c r="CI23" s="680"/>
      <c r="CJ23" s="680"/>
      <c r="CK23" s="680"/>
      <c r="CL23" s="680"/>
      <c r="CM23" s="680"/>
      <c r="CN23" s="680"/>
      <c r="CO23" s="680"/>
      <c r="CP23" s="680"/>
      <c r="CQ23" s="681"/>
      <c r="CR23" s="679" t="s">
        <v>273</v>
      </c>
      <c r="CS23" s="680"/>
      <c r="CT23" s="680"/>
      <c r="CU23" s="680"/>
      <c r="CV23" s="680"/>
      <c r="CW23" s="680"/>
      <c r="CX23" s="680"/>
      <c r="CY23" s="681"/>
      <c r="CZ23" s="679" t="s">
        <v>274</v>
      </c>
      <c r="DA23" s="680"/>
      <c r="DB23" s="680"/>
      <c r="DC23" s="681"/>
      <c r="DD23" s="679" t="s">
        <v>275</v>
      </c>
      <c r="DE23" s="680"/>
      <c r="DF23" s="680"/>
      <c r="DG23" s="680"/>
      <c r="DH23" s="680"/>
      <c r="DI23" s="680"/>
      <c r="DJ23" s="680"/>
      <c r="DK23" s="681"/>
      <c r="DL23" s="711" t="s">
        <v>276</v>
      </c>
      <c r="DM23" s="712"/>
      <c r="DN23" s="712"/>
      <c r="DO23" s="712"/>
      <c r="DP23" s="712"/>
      <c r="DQ23" s="712"/>
      <c r="DR23" s="712"/>
      <c r="DS23" s="712"/>
      <c r="DT23" s="712"/>
      <c r="DU23" s="712"/>
      <c r="DV23" s="713"/>
      <c r="DW23" s="679" t="s">
        <v>277</v>
      </c>
      <c r="DX23" s="680"/>
      <c r="DY23" s="680"/>
      <c r="DZ23" s="680"/>
      <c r="EA23" s="680"/>
      <c r="EB23" s="680"/>
      <c r="EC23" s="681"/>
    </row>
    <row r="24" spans="2:133" ht="11.25" customHeight="1" x14ac:dyDescent="0.2">
      <c r="B24" s="624" t="s">
        <v>278</v>
      </c>
      <c r="C24" s="625"/>
      <c r="D24" s="625"/>
      <c r="E24" s="625"/>
      <c r="F24" s="625"/>
      <c r="G24" s="625"/>
      <c r="H24" s="625"/>
      <c r="I24" s="625"/>
      <c r="J24" s="625"/>
      <c r="K24" s="625"/>
      <c r="L24" s="625"/>
      <c r="M24" s="625"/>
      <c r="N24" s="625"/>
      <c r="O24" s="625"/>
      <c r="P24" s="625"/>
      <c r="Q24" s="626"/>
      <c r="R24" s="627" t="s">
        <v>122</v>
      </c>
      <c r="S24" s="628"/>
      <c r="T24" s="628"/>
      <c r="U24" s="628"/>
      <c r="V24" s="628"/>
      <c r="W24" s="628"/>
      <c r="X24" s="628"/>
      <c r="Y24" s="629"/>
      <c r="Z24" s="663" t="s">
        <v>122</v>
      </c>
      <c r="AA24" s="663"/>
      <c r="AB24" s="663"/>
      <c r="AC24" s="663"/>
      <c r="AD24" s="664" t="s">
        <v>122</v>
      </c>
      <c r="AE24" s="664"/>
      <c r="AF24" s="664"/>
      <c r="AG24" s="664"/>
      <c r="AH24" s="664"/>
      <c r="AI24" s="664"/>
      <c r="AJ24" s="664"/>
      <c r="AK24" s="664"/>
      <c r="AL24" s="630" t="s">
        <v>122</v>
      </c>
      <c r="AM24" s="631"/>
      <c r="AN24" s="631"/>
      <c r="AO24" s="665"/>
      <c r="AP24" s="624" t="s">
        <v>279</v>
      </c>
      <c r="AQ24" s="699"/>
      <c r="AR24" s="699"/>
      <c r="AS24" s="699"/>
      <c r="AT24" s="699"/>
      <c r="AU24" s="699"/>
      <c r="AV24" s="699"/>
      <c r="AW24" s="699"/>
      <c r="AX24" s="699"/>
      <c r="AY24" s="699"/>
      <c r="AZ24" s="699"/>
      <c r="BA24" s="699"/>
      <c r="BB24" s="699"/>
      <c r="BC24" s="699"/>
      <c r="BD24" s="699"/>
      <c r="BE24" s="699"/>
      <c r="BF24" s="700"/>
      <c r="BG24" s="627" t="s">
        <v>122</v>
      </c>
      <c r="BH24" s="628"/>
      <c r="BI24" s="628"/>
      <c r="BJ24" s="628"/>
      <c r="BK24" s="628"/>
      <c r="BL24" s="628"/>
      <c r="BM24" s="628"/>
      <c r="BN24" s="629"/>
      <c r="BO24" s="663" t="s">
        <v>122</v>
      </c>
      <c r="BP24" s="663"/>
      <c r="BQ24" s="663"/>
      <c r="BR24" s="663"/>
      <c r="BS24" s="664" t="s">
        <v>122</v>
      </c>
      <c r="BT24" s="664"/>
      <c r="BU24" s="664"/>
      <c r="BV24" s="664"/>
      <c r="BW24" s="664"/>
      <c r="BX24" s="664"/>
      <c r="BY24" s="664"/>
      <c r="BZ24" s="664"/>
      <c r="CA24" s="664"/>
      <c r="CB24" s="695"/>
      <c r="CD24" s="676" t="s">
        <v>280</v>
      </c>
      <c r="CE24" s="677"/>
      <c r="CF24" s="677"/>
      <c r="CG24" s="677"/>
      <c r="CH24" s="677"/>
      <c r="CI24" s="677"/>
      <c r="CJ24" s="677"/>
      <c r="CK24" s="677"/>
      <c r="CL24" s="677"/>
      <c r="CM24" s="677"/>
      <c r="CN24" s="677"/>
      <c r="CO24" s="677"/>
      <c r="CP24" s="677"/>
      <c r="CQ24" s="678"/>
      <c r="CR24" s="673">
        <v>3840369</v>
      </c>
      <c r="CS24" s="674"/>
      <c r="CT24" s="674"/>
      <c r="CU24" s="674"/>
      <c r="CV24" s="674"/>
      <c r="CW24" s="674"/>
      <c r="CX24" s="674"/>
      <c r="CY24" s="702"/>
      <c r="CZ24" s="703">
        <v>40.200000000000003</v>
      </c>
      <c r="DA24" s="686"/>
      <c r="DB24" s="686"/>
      <c r="DC24" s="705"/>
      <c r="DD24" s="701">
        <v>2852178</v>
      </c>
      <c r="DE24" s="674"/>
      <c r="DF24" s="674"/>
      <c r="DG24" s="674"/>
      <c r="DH24" s="674"/>
      <c r="DI24" s="674"/>
      <c r="DJ24" s="674"/>
      <c r="DK24" s="702"/>
      <c r="DL24" s="701">
        <v>2605687</v>
      </c>
      <c r="DM24" s="674"/>
      <c r="DN24" s="674"/>
      <c r="DO24" s="674"/>
      <c r="DP24" s="674"/>
      <c r="DQ24" s="674"/>
      <c r="DR24" s="674"/>
      <c r="DS24" s="674"/>
      <c r="DT24" s="674"/>
      <c r="DU24" s="674"/>
      <c r="DV24" s="702"/>
      <c r="DW24" s="703">
        <v>49.2</v>
      </c>
      <c r="DX24" s="686"/>
      <c r="DY24" s="686"/>
      <c r="DZ24" s="686"/>
      <c r="EA24" s="686"/>
      <c r="EB24" s="686"/>
      <c r="EC24" s="704"/>
    </row>
    <row r="25" spans="2:133" ht="11.25" customHeight="1" x14ac:dyDescent="0.2">
      <c r="B25" s="624" t="s">
        <v>281</v>
      </c>
      <c r="C25" s="625"/>
      <c r="D25" s="625"/>
      <c r="E25" s="625"/>
      <c r="F25" s="625"/>
      <c r="G25" s="625"/>
      <c r="H25" s="625"/>
      <c r="I25" s="625"/>
      <c r="J25" s="625"/>
      <c r="K25" s="625"/>
      <c r="L25" s="625"/>
      <c r="M25" s="625"/>
      <c r="N25" s="625"/>
      <c r="O25" s="625"/>
      <c r="P25" s="625"/>
      <c r="Q25" s="626"/>
      <c r="R25" s="627">
        <v>5984336</v>
      </c>
      <c r="S25" s="628"/>
      <c r="T25" s="628"/>
      <c r="U25" s="628"/>
      <c r="V25" s="628"/>
      <c r="W25" s="628"/>
      <c r="X25" s="628"/>
      <c r="Y25" s="629"/>
      <c r="Z25" s="663">
        <v>58.4</v>
      </c>
      <c r="AA25" s="663"/>
      <c r="AB25" s="663"/>
      <c r="AC25" s="663"/>
      <c r="AD25" s="664">
        <v>5262619</v>
      </c>
      <c r="AE25" s="664"/>
      <c r="AF25" s="664"/>
      <c r="AG25" s="664"/>
      <c r="AH25" s="664"/>
      <c r="AI25" s="664"/>
      <c r="AJ25" s="664"/>
      <c r="AK25" s="664"/>
      <c r="AL25" s="630">
        <v>99.8</v>
      </c>
      <c r="AM25" s="631"/>
      <c r="AN25" s="631"/>
      <c r="AO25" s="665"/>
      <c r="AP25" s="624" t="s">
        <v>282</v>
      </c>
      <c r="AQ25" s="699"/>
      <c r="AR25" s="699"/>
      <c r="AS25" s="699"/>
      <c r="AT25" s="699"/>
      <c r="AU25" s="699"/>
      <c r="AV25" s="699"/>
      <c r="AW25" s="699"/>
      <c r="AX25" s="699"/>
      <c r="AY25" s="699"/>
      <c r="AZ25" s="699"/>
      <c r="BA25" s="699"/>
      <c r="BB25" s="699"/>
      <c r="BC25" s="699"/>
      <c r="BD25" s="699"/>
      <c r="BE25" s="699"/>
      <c r="BF25" s="700"/>
      <c r="BG25" s="627" t="s">
        <v>122</v>
      </c>
      <c r="BH25" s="628"/>
      <c r="BI25" s="628"/>
      <c r="BJ25" s="628"/>
      <c r="BK25" s="628"/>
      <c r="BL25" s="628"/>
      <c r="BM25" s="628"/>
      <c r="BN25" s="629"/>
      <c r="BO25" s="663" t="s">
        <v>122</v>
      </c>
      <c r="BP25" s="663"/>
      <c r="BQ25" s="663"/>
      <c r="BR25" s="663"/>
      <c r="BS25" s="664" t="s">
        <v>122</v>
      </c>
      <c r="BT25" s="664"/>
      <c r="BU25" s="664"/>
      <c r="BV25" s="664"/>
      <c r="BW25" s="664"/>
      <c r="BX25" s="664"/>
      <c r="BY25" s="664"/>
      <c r="BZ25" s="664"/>
      <c r="CA25" s="664"/>
      <c r="CB25" s="695"/>
      <c r="CD25" s="624" t="s">
        <v>283</v>
      </c>
      <c r="CE25" s="625"/>
      <c r="CF25" s="625"/>
      <c r="CG25" s="625"/>
      <c r="CH25" s="625"/>
      <c r="CI25" s="625"/>
      <c r="CJ25" s="625"/>
      <c r="CK25" s="625"/>
      <c r="CL25" s="625"/>
      <c r="CM25" s="625"/>
      <c r="CN25" s="625"/>
      <c r="CO25" s="625"/>
      <c r="CP25" s="625"/>
      <c r="CQ25" s="626"/>
      <c r="CR25" s="627">
        <v>1148955</v>
      </c>
      <c r="CS25" s="636"/>
      <c r="CT25" s="636"/>
      <c r="CU25" s="636"/>
      <c r="CV25" s="636"/>
      <c r="CW25" s="636"/>
      <c r="CX25" s="636"/>
      <c r="CY25" s="637"/>
      <c r="CZ25" s="630">
        <v>12</v>
      </c>
      <c r="DA25" s="638"/>
      <c r="DB25" s="638"/>
      <c r="DC25" s="639"/>
      <c r="DD25" s="633">
        <v>1079320</v>
      </c>
      <c r="DE25" s="636"/>
      <c r="DF25" s="636"/>
      <c r="DG25" s="636"/>
      <c r="DH25" s="636"/>
      <c r="DI25" s="636"/>
      <c r="DJ25" s="636"/>
      <c r="DK25" s="637"/>
      <c r="DL25" s="633">
        <v>981609</v>
      </c>
      <c r="DM25" s="636"/>
      <c r="DN25" s="636"/>
      <c r="DO25" s="636"/>
      <c r="DP25" s="636"/>
      <c r="DQ25" s="636"/>
      <c r="DR25" s="636"/>
      <c r="DS25" s="636"/>
      <c r="DT25" s="636"/>
      <c r="DU25" s="636"/>
      <c r="DV25" s="637"/>
      <c r="DW25" s="630">
        <v>18.5</v>
      </c>
      <c r="DX25" s="638"/>
      <c r="DY25" s="638"/>
      <c r="DZ25" s="638"/>
      <c r="EA25" s="638"/>
      <c r="EB25" s="638"/>
      <c r="EC25" s="652"/>
    </row>
    <row r="26" spans="2:133" ht="11.25" customHeight="1" x14ac:dyDescent="0.2">
      <c r="B26" s="624" t="s">
        <v>284</v>
      </c>
      <c r="C26" s="625"/>
      <c r="D26" s="625"/>
      <c r="E26" s="625"/>
      <c r="F26" s="625"/>
      <c r="G26" s="625"/>
      <c r="H26" s="625"/>
      <c r="I26" s="625"/>
      <c r="J26" s="625"/>
      <c r="K26" s="625"/>
      <c r="L26" s="625"/>
      <c r="M26" s="625"/>
      <c r="N26" s="625"/>
      <c r="O26" s="625"/>
      <c r="P26" s="625"/>
      <c r="Q26" s="626"/>
      <c r="R26" s="627">
        <v>1327</v>
      </c>
      <c r="S26" s="628"/>
      <c r="T26" s="628"/>
      <c r="U26" s="628"/>
      <c r="V26" s="628"/>
      <c r="W26" s="628"/>
      <c r="X26" s="628"/>
      <c r="Y26" s="629"/>
      <c r="Z26" s="663">
        <v>0</v>
      </c>
      <c r="AA26" s="663"/>
      <c r="AB26" s="663"/>
      <c r="AC26" s="663"/>
      <c r="AD26" s="664">
        <v>1327</v>
      </c>
      <c r="AE26" s="664"/>
      <c r="AF26" s="664"/>
      <c r="AG26" s="664"/>
      <c r="AH26" s="664"/>
      <c r="AI26" s="664"/>
      <c r="AJ26" s="664"/>
      <c r="AK26" s="664"/>
      <c r="AL26" s="630">
        <v>0</v>
      </c>
      <c r="AM26" s="631"/>
      <c r="AN26" s="631"/>
      <c r="AO26" s="665"/>
      <c r="AP26" s="624" t="s">
        <v>285</v>
      </c>
      <c r="AQ26" s="699"/>
      <c r="AR26" s="699"/>
      <c r="AS26" s="699"/>
      <c r="AT26" s="699"/>
      <c r="AU26" s="699"/>
      <c r="AV26" s="699"/>
      <c r="AW26" s="699"/>
      <c r="AX26" s="699"/>
      <c r="AY26" s="699"/>
      <c r="AZ26" s="699"/>
      <c r="BA26" s="699"/>
      <c r="BB26" s="699"/>
      <c r="BC26" s="699"/>
      <c r="BD26" s="699"/>
      <c r="BE26" s="699"/>
      <c r="BF26" s="700"/>
      <c r="BG26" s="627" t="s">
        <v>122</v>
      </c>
      <c r="BH26" s="628"/>
      <c r="BI26" s="628"/>
      <c r="BJ26" s="628"/>
      <c r="BK26" s="628"/>
      <c r="BL26" s="628"/>
      <c r="BM26" s="628"/>
      <c r="BN26" s="629"/>
      <c r="BO26" s="663" t="s">
        <v>122</v>
      </c>
      <c r="BP26" s="663"/>
      <c r="BQ26" s="663"/>
      <c r="BR26" s="663"/>
      <c r="BS26" s="664" t="s">
        <v>122</v>
      </c>
      <c r="BT26" s="664"/>
      <c r="BU26" s="664"/>
      <c r="BV26" s="664"/>
      <c r="BW26" s="664"/>
      <c r="BX26" s="664"/>
      <c r="BY26" s="664"/>
      <c r="BZ26" s="664"/>
      <c r="CA26" s="664"/>
      <c r="CB26" s="695"/>
      <c r="CD26" s="624" t="s">
        <v>286</v>
      </c>
      <c r="CE26" s="625"/>
      <c r="CF26" s="625"/>
      <c r="CG26" s="625"/>
      <c r="CH26" s="625"/>
      <c r="CI26" s="625"/>
      <c r="CJ26" s="625"/>
      <c r="CK26" s="625"/>
      <c r="CL26" s="625"/>
      <c r="CM26" s="625"/>
      <c r="CN26" s="625"/>
      <c r="CO26" s="625"/>
      <c r="CP26" s="625"/>
      <c r="CQ26" s="626"/>
      <c r="CR26" s="627">
        <v>653511</v>
      </c>
      <c r="CS26" s="628"/>
      <c r="CT26" s="628"/>
      <c r="CU26" s="628"/>
      <c r="CV26" s="628"/>
      <c r="CW26" s="628"/>
      <c r="CX26" s="628"/>
      <c r="CY26" s="629"/>
      <c r="CZ26" s="630">
        <v>6.8</v>
      </c>
      <c r="DA26" s="638"/>
      <c r="DB26" s="638"/>
      <c r="DC26" s="639"/>
      <c r="DD26" s="633">
        <v>609835</v>
      </c>
      <c r="DE26" s="628"/>
      <c r="DF26" s="628"/>
      <c r="DG26" s="628"/>
      <c r="DH26" s="628"/>
      <c r="DI26" s="628"/>
      <c r="DJ26" s="628"/>
      <c r="DK26" s="629"/>
      <c r="DL26" s="633" t="s">
        <v>122</v>
      </c>
      <c r="DM26" s="628"/>
      <c r="DN26" s="628"/>
      <c r="DO26" s="628"/>
      <c r="DP26" s="628"/>
      <c r="DQ26" s="628"/>
      <c r="DR26" s="628"/>
      <c r="DS26" s="628"/>
      <c r="DT26" s="628"/>
      <c r="DU26" s="628"/>
      <c r="DV26" s="629"/>
      <c r="DW26" s="630" t="s">
        <v>122</v>
      </c>
      <c r="DX26" s="638"/>
      <c r="DY26" s="638"/>
      <c r="DZ26" s="638"/>
      <c r="EA26" s="638"/>
      <c r="EB26" s="638"/>
      <c r="EC26" s="652"/>
    </row>
    <row r="27" spans="2:133" ht="11.25" customHeight="1" x14ac:dyDescent="0.2">
      <c r="B27" s="624" t="s">
        <v>287</v>
      </c>
      <c r="C27" s="625"/>
      <c r="D27" s="625"/>
      <c r="E27" s="625"/>
      <c r="F27" s="625"/>
      <c r="G27" s="625"/>
      <c r="H27" s="625"/>
      <c r="I27" s="625"/>
      <c r="J27" s="625"/>
      <c r="K27" s="625"/>
      <c r="L27" s="625"/>
      <c r="M27" s="625"/>
      <c r="N27" s="625"/>
      <c r="O27" s="625"/>
      <c r="P27" s="625"/>
      <c r="Q27" s="626"/>
      <c r="R27" s="627">
        <v>12553</v>
      </c>
      <c r="S27" s="628"/>
      <c r="T27" s="628"/>
      <c r="U27" s="628"/>
      <c r="V27" s="628"/>
      <c r="W27" s="628"/>
      <c r="X27" s="628"/>
      <c r="Y27" s="629"/>
      <c r="Z27" s="663">
        <v>0.1</v>
      </c>
      <c r="AA27" s="663"/>
      <c r="AB27" s="663"/>
      <c r="AC27" s="663"/>
      <c r="AD27" s="664" t="s">
        <v>122</v>
      </c>
      <c r="AE27" s="664"/>
      <c r="AF27" s="664"/>
      <c r="AG27" s="664"/>
      <c r="AH27" s="664"/>
      <c r="AI27" s="664"/>
      <c r="AJ27" s="664"/>
      <c r="AK27" s="664"/>
      <c r="AL27" s="630" t="s">
        <v>122</v>
      </c>
      <c r="AM27" s="631"/>
      <c r="AN27" s="631"/>
      <c r="AO27" s="665"/>
      <c r="AP27" s="624" t="s">
        <v>288</v>
      </c>
      <c r="AQ27" s="625"/>
      <c r="AR27" s="625"/>
      <c r="AS27" s="625"/>
      <c r="AT27" s="625"/>
      <c r="AU27" s="625"/>
      <c r="AV27" s="625"/>
      <c r="AW27" s="625"/>
      <c r="AX27" s="625"/>
      <c r="AY27" s="625"/>
      <c r="AZ27" s="625"/>
      <c r="BA27" s="625"/>
      <c r="BB27" s="625"/>
      <c r="BC27" s="625"/>
      <c r="BD27" s="625"/>
      <c r="BE27" s="625"/>
      <c r="BF27" s="626"/>
      <c r="BG27" s="627">
        <v>1227136</v>
      </c>
      <c r="BH27" s="628"/>
      <c r="BI27" s="628"/>
      <c r="BJ27" s="628"/>
      <c r="BK27" s="628"/>
      <c r="BL27" s="628"/>
      <c r="BM27" s="628"/>
      <c r="BN27" s="629"/>
      <c r="BO27" s="663">
        <v>100</v>
      </c>
      <c r="BP27" s="663"/>
      <c r="BQ27" s="663"/>
      <c r="BR27" s="663"/>
      <c r="BS27" s="664">
        <v>5374</v>
      </c>
      <c r="BT27" s="664"/>
      <c r="BU27" s="664"/>
      <c r="BV27" s="664"/>
      <c r="BW27" s="664"/>
      <c r="BX27" s="664"/>
      <c r="BY27" s="664"/>
      <c r="BZ27" s="664"/>
      <c r="CA27" s="664"/>
      <c r="CB27" s="695"/>
      <c r="CD27" s="624" t="s">
        <v>289</v>
      </c>
      <c r="CE27" s="625"/>
      <c r="CF27" s="625"/>
      <c r="CG27" s="625"/>
      <c r="CH27" s="625"/>
      <c r="CI27" s="625"/>
      <c r="CJ27" s="625"/>
      <c r="CK27" s="625"/>
      <c r="CL27" s="625"/>
      <c r="CM27" s="625"/>
      <c r="CN27" s="625"/>
      <c r="CO27" s="625"/>
      <c r="CP27" s="625"/>
      <c r="CQ27" s="626"/>
      <c r="CR27" s="627">
        <v>1345832</v>
      </c>
      <c r="CS27" s="636"/>
      <c r="CT27" s="636"/>
      <c r="CU27" s="636"/>
      <c r="CV27" s="636"/>
      <c r="CW27" s="636"/>
      <c r="CX27" s="636"/>
      <c r="CY27" s="637"/>
      <c r="CZ27" s="630">
        <v>14.1</v>
      </c>
      <c r="DA27" s="638"/>
      <c r="DB27" s="638"/>
      <c r="DC27" s="639"/>
      <c r="DD27" s="633">
        <v>439396</v>
      </c>
      <c r="DE27" s="636"/>
      <c r="DF27" s="636"/>
      <c r="DG27" s="636"/>
      <c r="DH27" s="636"/>
      <c r="DI27" s="636"/>
      <c r="DJ27" s="636"/>
      <c r="DK27" s="637"/>
      <c r="DL27" s="633">
        <v>290616</v>
      </c>
      <c r="DM27" s="636"/>
      <c r="DN27" s="636"/>
      <c r="DO27" s="636"/>
      <c r="DP27" s="636"/>
      <c r="DQ27" s="636"/>
      <c r="DR27" s="636"/>
      <c r="DS27" s="636"/>
      <c r="DT27" s="636"/>
      <c r="DU27" s="636"/>
      <c r="DV27" s="637"/>
      <c r="DW27" s="630">
        <v>5.5</v>
      </c>
      <c r="DX27" s="638"/>
      <c r="DY27" s="638"/>
      <c r="DZ27" s="638"/>
      <c r="EA27" s="638"/>
      <c r="EB27" s="638"/>
      <c r="EC27" s="652"/>
    </row>
    <row r="28" spans="2:133" ht="11.25" customHeight="1" x14ac:dyDescent="0.2">
      <c r="B28" s="624" t="s">
        <v>290</v>
      </c>
      <c r="C28" s="625"/>
      <c r="D28" s="625"/>
      <c r="E28" s="625"/>
      <c r="F28" s="625"/>
      <c r="G28" s="625"/>
      <c r="H28" s="625"/>
      <c r="I28" s="625"/>
      <c r="J28" s="625"/>
      <c r="K28" s="625"/>
      <c r="L28" s="625"/>
      <c r="M28" s="625"/>
      <c r="N28" s="625"/>
      <c r="O28" s="625"/>
      <c r="P28" s="625"/>
      <c r="Q28" s="626"/>
      <c r="R28" s="627">
        <v>29571</v>
      </c>
      <c r="S28" s="628"/>
      <c r="T28" s="628"/>
      <c r="U28" s="628"/>
      <c r="V28" s="628"/>
      <c r="W28" s="628"/>
      <c r="X28" s="628"/>
      <c r="Y28" s="629"/>
      <c r="Z28" s="663">
        <v>0.3</v>
      </c>
      <c r="AA28" s="663"/>
      <c r="AB28" s="663"/>
      <c r="AC28" s="663"/>
      <c r="AD28" s="664">
        <v>4661</v>
      </c>
      <c r="AE28" s="664"/>
      <c r="AF28" s="664"/>
      <c r="AG28" s="664"/>
      <c r="AH28" s="664"/>
      <c r="AI28" s="664"/>
      <c r="AJ28" s="664"/>
      <c r="AK28" s="664"/>
      <c r="AL28" s="630">
        <v>0.1</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291</v>
      </c>
      <c r="CE28" s="625"/>
      <c r="CF28" s="625"/>
      <c r="CG28" s="625"/>
      <c r="CH28" s="625"/>
      <c r="CI28" s="625"/>
      <c r="CJ28" s="625"/>
      <c r="CK28" s="625"/>
      <c r="CL28" s="625"/>
      <c r="CM28" s="625"/>
      <c r="CN28" s="625"/>
      <c r="CO28" s="625"/>
      <c r="CP28" s="625"/>
      <c r="CQ28" s="626"/>
      <c r="CR28" s="627">
        <v>1345582</v>
      </c>
      <c r="CS28" s="628"/>
      <c r="CT28" s="628"/>
      <c r="CU28" s="628"/>
      <c r="CV28" s="628"/>
      <c r="CW28" s="628"/>
      <c r="CX28" s="628"/>
      <c r="CY28" s="629"/>
      <c r="CZ28" s="630">
        <v>14.1</v>
      </c>
      <c r="DA28" s="638"/>
      <c r="DB28" s="638"/>
      <c r="DC28" s="639"/>
      <c r="DD28" s="633">
        <v>1333462</v>
      </c>
      <c r="DE28" s="628"/>
      <c r="DF28" s="628"/>
      <c r="DG28" s="628"/>
      <c r="DH28" s="628"/>
      <c r="DI28" s="628"/>
      <c r="DJ28" s="628"/>
      <c r="DK28" s="629"/>
      <c r="DL28" s="633">
        <v>1333462</v>
      </c>
      <c r="DM28" s="628"/>
      <c r="DN28" s="628"/>
      <c r="DO28" s="628"/>
      <c r="DP28" s="628"/>
      <c r="DQ28" s="628"/>
      <c r="DR28" s="628"/>
      <c r="DS28" s="628"/>
      <c r="DT28" s="628"/>
      <c r="DU28" s="628"/>
      <c r="DV28" s="629"/>
      <c r="DW28" s="630">
        <v>25.2</v>
      </c>
      <c r="DX28" s="638"/>
      <c r="DY28" s="638"/>
      <c r="DZ28" s="638"/>
      <c r="EA28" s="638"/>
      <c r="EB28" s="638"/>
      <c r="EC28" s="652"/>
    </row>
    <row r="29" spans="2:133" ht="11.25" customHeight="1" x14ac:dyDescent="0.2">
      <c r="B29" s="624" t="s">
        <v>292</v>
      </c>
      <c r="C29" s="625"/>
      <c r="D29" s="625"/>
      <c r="E29" s="625"/>
      <c r="F29" s="625"/>
      <c r="G29" s="625"/>
      <c r="H29" s="625"/>
      <c r="I29" s="625"/>
      <c r="J29" s="625"/>
      <c r="K29" s="625"/>
      <c r="L29" s="625"/>
      <c r="M29" s="625"/>
      <c r="N29" s="625"/>
      <c r="O29" s="625"/>
      <c r="P29" s="625"/>
      <c r="Q29" s="626"/>
      <c r="R29" s="627">
        <v>7918</v>
      </c>
      <c r="S29" s="628"/>
      <c r="T29" s="628"/>
      <c r="U29" s="628"/>
      <c r="V29" s="628"/>
      <c r="W29" s="628"/>
      <c r="X29" s="628"/>
      <c r="Y29" s="629"/>
      <c r="Z29" s="663">
        <v>0.1</v>
      </c>
      <c r="AA29" s="663"/>
      <c r="AB29" s="663"/>
      <c r="AC29" s="663"/>
      <c r="AD29" s="664" t="s">
        <v>122</v>
      </c>
      <c r="AE29" s="664"/>
      <c r="AF29" s="664"/>
      <c r="AG29" s="664"/>
      <c r="AH29" s="664"/>
      <c r="AI29" s="664"/>
      <c r="AJ29" s="664"/>
      <c r="AK29" s="664"/>
      <c r="AL29" s="630" t="s">
        <v>122</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293</v>
      </c>
      <c r="CE29" s="641"/>
      <c r="CF29" s="624" t="s">
        <v>66</v>
      </c>
      <c r="CG29" s="625"/>
      <c r="CH29" s="625"/>
      <c r="CI29" s="625"/>
      <c r="CJ29" s="625"/>
      <c r="CK29" s="625"/>
      <c r="CL29" s="625"/>
      <c r="CM29" s="625"/>
      <c r="CN29" s="625"/>
      <c r="CO29" s="625"/>
      <c r="CP29" s="625"/>
      <c r="CQ29" s="626"/>
      <c r="CR29" s="627">
        <v>1345571</v>
      </c>
      <c r="CS29" s="636"/>
      <c r="CT29" s="636"/>
      <c r="CU29" s="636"/>
      <c r="CV29" s="636"/>
      <c r="CW29" s="636"/>
      <c r="CX29" s="636"/>
      <c r="CY29" s="637"/>
      <c r="CZ29" s="630">
        <v>14.1</v>
      </c>
      <c r="DA29" s="638"/>
      <c r="DB29" s="638"/>
      <c r="DC29" s="639"/>
      <c r="DD29" s="633">
        <v>1333451</v>
      </c>
      <c r="DE29" s="636"/>
      <c r="DF29" s="636"/>
      <c r="DG29" s="636"/>
      <c r="DH29" s="636"/>
      <c r="DI29" s="636"/>
      <c r="DJ29" s="636"/>
      <c r="DK29" s="637"/>
      <c r="DL29" s="633">
        <v>1333451</v>
      </c>
      <c r="DM29" s="636"/>
      <c r="DN29" s="636"/>
      <c r="DO29" s="636"/>
      <c r="DP29" s="636"/>
      <c r="DQ29" s="636"/>
      <c r="DR29" s="636"/>
      <c r="DS29" s="636"/>
      <c r="DT29" s="636"/>
      <c r="DU29" s="636"/>
      <c r="DV29" s="637"/>
      <c r="DW29" s="630">
        <v>25.2</v>
      </c>
      <c r="DX29" s="638"/>
      <c r="DY29" s="638"/>
      <c r="DZ29" s="638"/>
      <c r="EA29" s="638"/>
      <c r="EB29" s="638"/>
      <c r="EC29" s="652"/>
    </row>
    <row r="30" spans="2:133" ht="11.25" customHeight="1" x14ac:dyDescent="0.2">
      <c r="B30" s="624" t="s">
        <v>294</v>
      </c>
      <c r="C30" s="625"/>
      <c r="D30" s="625"/>
      <c r="E30" s="625"/>
      <c r="F30" s="625"/>
      <c r="G30" s="625"/>
      <c r="H30" s="625"/>
      <c r="I30" s="625"/>
      <c r="J30" s="625"/>
      <c r="K30" s="625"/>
      <c r="L30" s="625"/>
      <c r="M30" s="625"/>
      <c r="N30" s="625"/>
      <c r="O30" s="625"/>
      <c r="P30" s="625"/>
      <c r="Q30" s="626"/>
      <c r="R30" s="627">
        <v>1102551</v>
      </c>
      <c r="S30" s="628"/>
      <c r="T30" s="628"/>
      <c r="U30" s="628"/>
      <c r="V30" s="628"/>
      <c r="W30" s="628"/>
      <c r="X30" s="628"/>
      <c r="Y30" s="629"/>
      <c r="Z30" s="663">
        <v>10.8</v>
      </c>
      <c r="AA30" s="663"/>
      <c r="AB30" s="663"/>
      <c r="AC30" s="663"/>
      <c r="AD30" s="664" t="s">
        <v>122</v>
      </c>
      <c r="AE30" s="664"/>
      <c r="AF30" s="664"/>
      <c r="AG30" s="664"/>
      <c r="AH30" s="664"/>
      <c r="AI30" s="664"/>
      <c r="AJ30" s="664"/>
      <c r="AK30" s="664"/>
      <c r="AL30" s="630" t="s">
        <v>122</v>
      </c>
      <c r="AM30" s="631"/>
      <c r="AN30" s="631"/>
      <c r="AO30" s="665"/>
      <c r="AP30" s="679" t="s">
        <v>212</v>
      </c>
      <c r="AQ30" s="680"/>
      <c r="AR30" s="680"/>
      <c r="AS30" s="680"/>
      <c r="AT30" s="680"/>
      <c r="AU30" s="680"/>
      <c r="AV30" s="680"/>
      <c r="AW30" s="680"/>
      <c r="AX30" s="680"/>
      <c r="AY30" s="680"/>
      <c r="AZ30" s="680"/>
      <c r="BA30" s="680"/>
      <c r="BB30" s="680"/>
      <c r="BC30" s="680"/>
      <c r="BD30" s="680"/>
      <c r="BE30" s="680"/>
      <c r="BF30" s="681"/>
      <c r="BG30" s="679" t="s">
        <v>295</v>
      </c>
      <c r="BH30" s="693"/>
      <c r="BI30" s="693"/>
      <c r="BJ30" s="693"/>
      <c r="BK30" s="693"/>
      <c r="BL30" s="693"/>
      <c r="BM30" s="693"/>
      <c r="BN30" s="693"/>
      <c r="BO30" s="693"/>
      <c r="BP30" s="693"/>
      <c r="BQ30" s="694"/>
      <c r="BR30" s="679" t="s">
        <v>296</v>
      </c>
      <c r="BS30" s="693"/>
      <c r="BT30" s="693"/>
      <c r="BU30" s="693"/>
      <c r="BV30" s="693"/>
      <c r="BW30" s="693"/>
      <c r="BX30" s="693"/>
      <c r="BY30" s="693"/>
      <c r="BZ30" s="693"/>
      <c r="CA30" s="693"/>
      <c r="CB30" s="694"/>
      <c r="CD30" s="642"/>
      <c r="CE30" s="643"/>
      <c r="CF30" s="624" t="s">
        <v>297</v>
      </c>
      <c r="CG30" s="625"/>
      <c r="CH30" s="625"/>
      <c r="CI30" s="625"/>
      <c r="CJ30" s="625"/>
      <c r="CK30" s="625"/>
      <c r="CL30" s="625"/>
      <c r="CM30" s="625"/>
      <c r="CN30" s="625"/>
      <c r="CO30" s="625"/>
      <c r="CP30" s="625"/>
      <c r="CQ30" s="626"/>
      <c r="CR30" s="627">
        <v>1315806</v>
      </c>
      <c r="CS30" s="628"/>
      <c r="CT30" s="628"/>
      <c r="CU30" s="628"/>
      <c r="CV30" s="628"/>
      <c r="CW30" s="628"/>
      <c r="CX30" s="628"/>
      <c r="CY30" s="629"/>
      <c r="CZ30" s="630">
        <v>13.8</v>
      </c>
      <c r="DA30" s="638"/>
      <c r="DB30" s="638"/>
      <c r="DC30" s="639"/>
      <c r="DD30" s="633">
        <v>1303686</v>
      </c>
      <c r="DE30" s="628"/>
      <c r="DF30" s="628"/>
      <c r="DG30" s="628"/>
      <c r="DH30" s="628"/>
      <c r="DI30" s="628"/>
      <c r="DJ30" s="628"/>
      <c r="DK30" s="629"/>
      <c r="DL30" s="633">
        <v>1303686</v>
      </c>
      <c r="DM30" s="628"/>
      <c r="DN30" s="628"/>
      <c r="DO30" s="628"/>
      <c r="DP30" s="628"/>
      <c r="DQ30" s="628"/>
      <c r="DR30" s="628"/>
      <c r="DS30" s="628"/>
      <c r="DT30" s="628"/>
      <c r="DU30" s="628"/>
      <c r="DV30" s="629"/>
      <c r="DW30" s="630">
        <v>24.6</v>
      </c>
      <c r="DX30" s="638"/>
      <c r="DY30" s="638"/>
      <c r="DZ30" s="638"/>
      <c r="EA30" s="638"/>
      <c r="EB30" s="638"/>
      <c r="EC30" s="652"/>
    </row>
    <row r="31" spans="2:133" ht="11.25" customHeight="1" x14ac:dyDescent="0.2">
      <c r="B31" s="696" t="s">
        <v>298</v>
      </c>
      <c r="C31" s="697"/>
      <c r="D31" s="697"/>
      <c r="E31" s="697"/>
      <c r="F31" s="697"/>
      <c r="G31" s="697"/>
      <c r="H31" s="697"/>
      <c r="I31" s="697"/>
      <c r="J31" s="697"/>
      <c r="K31" s="697"/>
      <c r="L31" s="697"/>
      <c r="M31" s="697"/>
      <c r="N31" s="697"/>
      <c r="O31" s="697"/>
      <c r="P31" s="697"/>
      <c r="Q31" s="698"/>
      <c r="R31" s="627" t="s">
        <v>122</v>
      </c>
      <c r="S31" s="628"/>
      <c r="T31" s="628"/>
      <c r="U31" s="628"/>
      <c r="V31" s="628"/>
      <c r="W31" s="628"/>
      <c r="X31" s="628"/>
      <c r="Y31" s="629"/>
      <c r="Z31" s="663" t="s">
        <v>122</v>
      </c>
      <c r="AA31" s="663"/>
      <c r="AB31" s="663"/>
      <c r="AC31" s="663"/>
      <c r="AD31" s="664" t="s">
        <v>122</v>
      </c>
      <c r="AE31" s="664"/>
      <c r="AF31" s="664"/>
      <c r="AG31" s="664"/>
      <c r="AH31" s="664"/>
      <c r="AI31" s="664"/>
      <c r="AJ31" s="664"/>
      <c r="AK31" s="664"/>
      <c r="AL31" s="630" t="s">
        <v>122</v>
      </c>
      <c r="AM31" s="631"/>
      <c r="AN31" s="631"/>
      <c r="AO31" s="665"/>
      <c r="AP31" s="688" t="s">
        <v>299</v>
      </c>
      <c r="AQ31" s="689"/>
      <c r="AR31" s="689"/>
      <c r="AS31" s="689"/>
      <c r="AT31" s="690" t="s">
        <v>300</v>
      </c>
      <c r="AU31" s="218"/>
      <c r="AV31" s="218"/>
      <c r="AW31" s="218"/>
      <c r="AX31" s="676" t="s">
        <v>178</v>
      </c>
      <c r="AY31" s="677"/>
      <c r="AZ31" s="677"/>
      <c r="BA31" s="677"/>
      <c r="BB31" s="677"/>
      <c r="BC31" s="677"/>
      <c r="BD31" s="677"/>
      <c r="BE31" s="677"/>
      <c r="BF31" s="678"/>
      <c r="BG31" s="684">
        <v>99.4</v>
      </c>
      <c r="BH31" s="685"/>
      <c r="BI31" s="685"/>
      <c r="BJ31" s="685"/>
      <c r="BK31" s="685"/>
      <c r="BL31" s="685"/>
      <c r="BM31" s="686">
        <v>95.7</v>
      </c>
      <c r="BN31" s="685"/>
      <c r="BO31" s="685"/>
      <c r="BP31" s="685"/>
      <c r="BQ31" s="687"/>
      <c r="BR31" s="684">
        <v>99.3</v>
      </c>
      <c r="BS31" s="685"/>
      <c r="BT31" s="685"/>
      <c r="BU31" s="685"/>
      <c r="BV31" s="685"/>
      <c r="BW31" s="685"/>
      <c r="BX31" s="686">
        <v>94.9</v>
      </c>
      <c r="BY31" s="685"/>
      <c r="BZ31" s="685"/>
      <c r="CA31" s="685"/>
      <c r="CB31" s="687"/>
      <c r="CD31" s="642"/>
      <c r="CE31" s="643"/>
      <c r="CF31" s="624" t="s">
        <v>301</v>
      </c>
      <c r="CG31" s="625"/>
      <c r="CH31" s="625"/>
      <c r="CI31" s="625"/>
      <c r="CJ31" s="625"/>
      <c r="CK31" s="625"/>
      <c r="CL31" s="625"/>
      <c r="CM31" s="625"/>
      <c r="CN31" s="625"/>
      <c r="CO31" s="625"/>
      <c r="CP31" s="625"/>
      <c r="CQ31" s="626"/>
      <c r="CR31" s="627">
        <v>29765</v>
      </c>
      <c r="CS31" s="636"/>
      <c r="CT31" s="636"/>
      <c r="CU31" s="636"/>
      <c r="CV31" s="636"/>
      <c r="CW31" s="636"/>
      <c r="CX31" s="636"/>
      <c r="CY31" s="637"/>
      <c r="CZ31" s="630">
        <v>0.3</v>
      </c>
      <c r="DA31" s="638"/>
      <c r="DB31" s="638"/>
      <c r="DC31" s="639"/>
      <c r="DD31" s="633">
        <v>29765</v>
      </c>
      <c r="DE31" s="636"/>
      <c r="DF31" s="636"/>
      <c r="DG31" s="636"/>
      <c r="DH31" s="636"/>
      <c r="DI31" s="636"/>
      <c r="DJ31" s="636"/>
      <c r="DK31" s="637"/>
      <c r="DL31" s="633">
        <v>29765</v>
      </c>
      <c r="DM31" s="636"/>
      <c r="DN31" s="636"/>
      <c r="DO31" s="636"/>
      <c r="DP31" s="636"/>
      <c r="DQ31" s="636"/>
      <c r="DR31" s="636"/>
      <c r="DS31" s="636"/>
      <c r="DT31" s="636"/>
      <c r="DU31" s="636"/>
      <c r="DV31" s="637"/>
      <c r="DW31" s="630">
        <v>0.6</v>
      </c>
      <c r="DX31" s="638"/>
      <c r="DY31" s="638"/>
      <c r="DZ31" s="638"/>
      <c r="EA31" s="638"/>
      <c r="EB31" s="638"/>
      <c r="EC31" s="652"/>
    </row>
    <row r="32" spans="2:133" ht="11.25" customHeight="1" x14ac:dyDescent="0.2">
      <c r="B32" s="624" t="s">
        <v>302</v>
      </c>
      <c r="C32" s="625"/>
      <c r="D32" s="625"/>
      <c r="E32" s="625"/>
      <c r="F32" s="625"/>
      <c r="G32" s="625"/>
      <c r="H32" s="625"/>
      <c r="I32" s="625"/>
      <c r="J32" s="625"/>
      <c r="K32" s="625"/>
      <c r="L32" s="625"/>
      <c r="M32" s="625"/>
      <c r="N32" s="625"/>
      <c r="O32" s="625"/>
      <c r="P32" s="625"/>
      <c r="Q32" s="626"/>
      <c r="R32" s="627">
        <v>804144</v>
      </c>
      <c r="S32" s="628"/>
      <c r="T32" s="628"/>
      <c r="U32" s="628"/>
      <c r="V32" s="628"/>
      <c r="W32" s="628"/>
      <c r="X32" s="628"/>
      <c r="Y32" s="629"/>
      <c r="Z32" s="663">
        <v>7.9</v>
      </c>
      <c r="AA32" s="663"/>
      <c r="AB32" s="663"/>
      <c r="AC32" s="663"/>
      <c r="AD32" s="664" t="s">
        <v>122</v>
      </c>
      <c r="AE32" s="664"/>
      <c r="AF32" s="664"/>
      <c r="AG32" s="664"/>
      <c r="AH32" s="664"/>
      <c r="AI32" s="664"/>
      <c r="AJ32" s="664"/>
      <c r="AK32" s="664"/>
      <c r="AL32" s="630" t="s">
        <v>122</v>
      </c>
      <c r="AM32" s="631"/>
      <c r="AN32" s="631"/>
      <c r="AO32" s="665"/>
      <c r="AP32" s="666"/>
      <c r="AQ32" s="667"/>
      <c r="AR32" s="667"/>
      <c r="AS32" s="667"/>
      <c r="AT32" s="691"/>
      <c r="AU32" s="214" t="s">
        <v>303</v>
      </c>
      <c r="AX32" s="624" t="s">
        <v>304</v>
      </c>
      <c r="AY32" s="625"/>
      <c r="AZ32" s="625"/>
      <c r="BA32" s="625"/>
      <c r="BB32" s="625"/>
      <c r="BC32" s="625"/>
      <c r="BD32" s="625"/>
      <c r="BE32" s="625"/>
      <c r="BF32" s="626"/>
      <c r="BG32" s="683">
        <v>99.5</v>
      </c>
      <c r="BH32" s="636"/>
      <c r="BI32" s="636"/>
      <c r="BJ32" s="636"/>
      <c r="BK32" s="636"/>
      <c r="BL32" s="636"/>
      <c r="BM32" s="631">
        <v>97.4</v>
      </c>
      <c r="BN32" s="636"/>
      <c r="BO32" s="636"/>
      <c r="BP32" s="636"/>
      <c r="BQ32" s="661"/>
      <c r="BR32" s="683">
        <v>99.6</v>
      </c>
      <c r="BS32" s="636"/>
      <c r="BT32" s="636"/>
      <c r="BU32" s="636"/>
      <c r="BV32" s="636"/>
      <c r="BW32" s="636"/>
      <c r="BX32" s="631">
        <v>96.9</v>
      </c>
      <c r="BY32" s="636"/>
      <c r="BZ32" s="636"/>
      <c r="CA32" s="636"/>
      <c r="CB32" s="661"/>
      <c r="CD32" s="644"/>
      <c r="CE32" s="645"/>
      <c r="CF32" s="624" t="s">
        <v>305</v>
      </c>
      <c r="CG32" s="625"/>
      <c r="CH32" s="625"/>
      <c r="CI32" s="625"/>
      <c r="CJ32" s="625"/>
      <c r="CK32" s="625"/>
      <c r="CL32" s="625"/>
      <c r="CM32" s="625"/>
      <c r="CN32" s="625"/>
      <c r="CO32" s="625"/>
      <c r="CP32" s="625"/>
      <c r="CQ32" s="626"/>
      <c r="CR32" s="627">
        <v>11</v>
      </c>
      <c r="CS32" s="628"/>
      <c r="CT32" s="628"/>
      <c r="CU32" s="628"/>
      <c r="CV32" s="628"/>
      <c r="CW32" s="628"/>
      <c r="CX32" s="628"/>
      <c r="CY32" s="629"/>
      <c r="CZ32" s="630">
        <v>0</v>
      </c>
      <c r="DA32" s="638"/>
      <c r="DB32" s="638"/>
      <c r="DC32" s="639"/>
      <c r="DD32" s="633">
        <v>11</v>
      </c>
      <c r="DE32" s="628"/>
      <c r="DF32" s="628"/>
      <c r="DG32" s="628"/>
      <c r="DH32" s="628"/>
      <c r="DI32" s="628"/>
      <c r="DJ32" s="628"/>
      <c r="DK32" s="629"/>
      <c r="DL32" s="633">
        <v>11</v>
      </c>
      <c r="DM32" s="628"/>
      <c r="DN32" s="628"/>
      <c r="DO32" s="628"/>
      <c r="DP32" s="628"/>
      <c r="DQ32" s="628"/>
      <c r="DR32" s="628"/>
      <c r="DS32" s="628"/>
      <c r="DT32" s="628"/>
      <c r="DU32" s="628"/>
      <c r="DV32" s="629"/>
      <c r="DW32" s="630">
        <v>0</v>
      </c>
      <c r="DX32" s="638"/>
      <c r="DY32" s="638"/>
      <c r="DZ32" s="638"/>
      <c r="EA32" s="638"/>
      <c r="EB32" s="638"/>
      <c r="EC32" s="652"/>
    </row>
    <row r="33" spans="2:133" ht="11.25" customHeight="1" x14ac:dyDescent="0.2">
      <c r="B33" s="624" t="s">
        <v>306</v>
      </c>
      <c r="C33" s="625"/>
      <c r="D33" s="625"/>
      <c r="E33" s="625"/>
      <c r="F33" s="625"/>
      <c r="G33" s="625"/>
      <c r="H33" s="625"/>
      <c r="I33" s="625"/>
      <c r="J33" s="625"/>
      <c r="K33" s="625"/>
      <c r="L33" s="625"/>
      <c r="M33" s="625"/>
      <c r="N33" s="625"/>
      <c r="O33" s="625"/>
      <c r="P33" s="625"/>
      <c r="Q33" s="626"/>
      <c r="R33" s="627">
        <v>7917</v>
      </c>
      <c r="S33" s="628"/>
      <c r="T33" s="628"/>
      <c r="U33" s="628"/>
      <c r="V33" s="628"/>
      <c r="W33" s="628"/>
      <c r="X33" s="628"/>
      <c r="Y33" s="629"/>
      <c r="Z33" s="663">
        <v>0.1</v>
      </c>
      <c r="AA33" s="663"/>
      <c r="AB33" s="663"/>
      <c r="AC33" s="663"/>
      <c r="AD33" s="664">
        <v>2620</v>
      </c>
      <c r="AE33" s="664"/>
      <c r="AF33" s="664"/>
      <c r="AG33" s="664"/>
      <c r="AH33" s="664"/>
      <c r="AI33" s="664"/>
      <c r="AJ33" s="664"/>
      <c r="AK33" s="664"/>
      <c r="AL33" s="630">
        <v>0</v>
      </c>
      <c r="AM33" s="631"/>
      <c r="AN33" s="631"/>
      <c r="AO33" s="665"/>
      <c r="AP33" s="668"/>
      <c r="AQ33" s="669"/>
      <c r="AR33" s="669"/>
      <c r="AS33" s="669"/>
      <c r="AT33" s="692"/>
      <c r="AU33" s="219"/>
      <c r="AV33" s="219"/>
      <c r="AW33" s="219"/>
      <c r="AX33" s="608" t="s">
        <v>307</v>
      </c>
      <c r="AY33" s="609"/>
      <c r="AZ33" s="609"/>
      <c r="BA33" s="609"/>
      <c r="BB33" s="609"/>
      <c r="BC33" s="609"/>
      <c r="BD33" s="609"/>
      <c r="BE33" s="609"/>
      <c r="BF33" s="610"/>
      <c r="BG33" s="682">
        <v>99.3</v>
      </c>
      <c r="BH33" s="612"/>
      <c r="BI33" s="612"/>
      <c r="BJ33" s="612"/>
      <c r="BK33" s="612"/>
      <c r="BL33" s="612"/>
      <c r="BM33" s="656">
        <v>93.7</v>
      </c>
      <c r="BN33" s="612"/>
      <c r="BO33" s="612"/>
      <c r="BP33" s="612"/>
      <c r="BQ33" s="650"/>
      <c r="BR33" s="682">
        <v>99</v>
      </c>
      <c r="BS33" s="612"/>
      <c r="BT33" s="612"/>
      <c r="BU33" s="612"/>
      <c r="BV33" s="612"/>
      <c r="BW33" s="612"/>
      <c r="BX33" s="656">
        <v>92.7</v>
      </c>
      <c r="BY33" s="612"/>
      <c r="BZ33" s="612"/>
      <c r="CA33" s="612"/>
      <c r="CB33" s="650"/>
      <c r="CD33" s="624" t="s">
        <v>308</v>
      </c>
      <c r="CE33" s="625"/>
      <c r="CF33" s="625"/>
      <c r="CG33" s="625"/>
      <c r="CH33" s="625"/>
      <c r="CI33" s="625"/>
      <c r="CJ33" s="625"/>
      <c r="CK33" s="625"/>
      <c r="CL33" s="625"/>
      <c r="CM33" s="625"/>
      <c r="CN33" s="625"/>
      <c r="CO33" s="625"/>
      <c r="CP33" s="625"/>
      <c r="CQ33" s="626"/>
      <c r="CR33" s="627">
        <v>4746716</v>
      </c>
      <c r="CS33" s="636"/>
      <c r="CT33" s="636"/>
      <c r="CU33" s="636"/>
      <c r="CV33" s="636"/>
      <c r="CW33" s="636"/>
      <c r="CX33" s="636"/>
      <c r="CY33" s="637"/>
      <c r="CZ33" s="630">
        <v>49.7</v>
      </c>
      <c r="DA33" s="638"/>
      <c r="DB33" s="638"/>
      <c r="DC33" s="639"/>
      <c r="DD33" s="633">
        <v>3865035</v>
      </c>
      <c r="DE33" s="636"/>
      <c r="DF33" s="636"/>
      <c r="DG33" s="636"/>
      <c r="DH33" s="636"/>
      <c r="DI33" s="636"/>
      <c r="DJ33" s="636"/>
      <c r="DK33" s="637"/>
      <c r="DL33" s="633">
        <v>2276693</v>
      </c>
      <c r="DM33" s="636"/>
      <c r="DN33" s="636"/>
      <c r="DO33" s="636"/>
      <c r="DP33" s="636"/>
      <c r="DQ33" s="636"/>
      <c r="DR33" s="636"/>
      <c r="DS33" s="636"/>
      <c r="DT33" s="636"/>
      <c r="DU33" s="636"/>
      <c r="DV33" s="637"/>
      <c r="DW33" s="630">
        <v>43</v>
      </c>
      <c r="DX33" s="638"/>
      <c r="DY33" s="638"/>
      <c r="DZ33" s="638"/>
      <c r="EA33" s="638"/>
      <c r="EB33" s="638"/>
      <c r="EC33" s="652"/>
    </row>
    <row r="34" spans="2:133" ht="11.25" customHeight="1" x14ac:dyDescent="0.2">
      <c r="B34" s="624" t="s">
        <v>309</v>
      </c>
      <c r="C34" s="625"/>
      <c r="D34" s="625"/>
      <c r="E34" s="625"/>
      <c r="F34" s="625"/>
      <c r="G34" s="625"/>
      <c r="H34" s="625"/>
      <c r="I34" s="625"/>
      <c r="J34" s="625"/>
      <c r="K34" s="625"/>
      <c r="L34" s="625"/>
      <c r="M34" s="625"/>
      <c r="N34" s="625"/>
      <c r="O34" s="625"/>
      <c r="P34" s="625"/>
      <c r="Q34" s="626"/>
      <c r="R34" s="627">
        <v>95310</v>
      </c>
      <c r="S34" s="628"/>
      <c r="T34" s="628"/>
      <c r="U34" s="628"/>
      <c r="V34" s="628"/>
      <c r="W34" s="628"/>
      <c r="X34" s="628"/>
      <c r="Y34" s="629"/>
      <c r="Z34" s="663">
        <v>0.9</v>
      </c>
      <c r="AA34" s="663"/>
      <c r="AB34" s="663"/>
      <c r="AC34" s="663"/>
      <c r="AD34" s="664" t="s">
        <v>122</v>
      </c>
      <c r="AE34" s="664"/>
      <c r="AF34" s="664"/>
      <c r="AG34" s="664"/>
      <c r="AH34" s="664"/>
      <c r="AI34" s="664"/>
      <c r="AJ34" s="664"/>
      <c r="AK34" s="664"/>
      <c r="AL34" s="630" t="s">
        <v>122</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310</v>
      </c>
      <c r="CE34" s="625"/>
      <c r="CF34" s="625"/>
      <c r="CG34" s="625"/>
      <c r="CH34" s="625"/>
      <c r="CI34" s="625"/>
      <c r="CJ34" s="625"/>
      <c r="CK34" s="625"/>
      <c r="CL34" s="625"/>
      <c r="CM34" s="625"/>
      <c r="CN34" s="625"/>
      <c r="CO34" s="625"/>
      <c r="CP34" s="625"/>
      <c r="CQ34" s="626"/>
      <c r="CR34" s="627">
        <v>1143352</v>
      </c>
      <c r="CS34" s="628"/>
      <c r="CT34" s="628"/>
      <c r="CU34" s="628"/>
      <c r="CV34" s="628"/>
      <c r="CW34" s="628"/>
      <c r="CX34" s="628"/>
      <c r="CY34" s="629"/>
      <c r="CZ34" s="630">
        <v>12</v>
      </c>
      <c r="DA34" s="638"/>
      <c r="DB34" s="638"/>
      <c r="DC34" s="639"/>
      <c r="DD34" s="633">
        <v>875358</v>
      </c>
      <c r="DE34" s="628"/>
      <c r="DF34" s="628"/>
      <c r="DG34" s="628"/>
      <c r="DH34" s="628"/>
      <c r="DI34" s="628"/>
      <c r="DJ34" s="628"/>
      <c r="DK34" s="629"/>
      <c r="DL34" s="633">
        <v>576039</v>
      </c>
      <c r="DM34" s="628"/>
      <c r="DN34" s="628"/>
      <c r="DO34" s="628"/>
      <c r="DP34" s="628"/>
      <c r="DQ34" s="628"/>
      <c r="DR34" s="628"/>
      <c r="DS34" s="628"/>
      <c r="DT34" s="628"/>
      <c r="DU34" s="628"/>
      <c r="DV34" s="629"/>
      <c r="DW34" s="630">
        <v>10.9</v>
      </c>
      <c r="DX34" s="638"/>
      <c r="DY34" s="638"/>
      <c r="DZ34" s="638"/>
      <c r="EA34" s="638"/>
      <c r="EB34" s="638"/>
      <c r="EC34" s="652"/>
    </row>
    <row r="35" spans="2:133" ht="11.25" customHeight="1" x14ac:dyDescent="0.2">
      <c r="B35" s="624" t="s">
        <v>311</v>
      </c>
      <c r="C35" s="625"/>
      <c r="D35" s="625"/>
      <c r="E35" s="625"/>
      <c r="F35" s="625"/>
      <c r="G35" s="625"/>
      <c r="H35" s="625"/>
      <c r="I35" s="625"/>
      <c r="J35" s="625"/>
      <c r="K35" s="625"/>
      <c r="L35" s="625"/>
      <c r="M35" s="625"/>
      <c r="N35" s="625"/>
      <c r="O35" s="625"/>
      <c r="P35" s="625"/>
      <c r="Q35" s="626"/>
      <c r="R35" s="627">
        <v>489484</v>
      </c>
      <c r="S35" s="628"/>
      <c r="T35" s="628"/>
      <c r="U35" s="628"/>
      <c r="V35" s="628"/>
      <c r="W35" s="628"/>
      <c r="X35" s="628"/>
      <c r="Y35" s="629"/>
      <c r="Z35" s="663">
        <v>4.8</v>
      </c>
      <c r="AA35" s="663"/>
      <c r="AB35" s="663"/>
      <c r="AC35" s="663"/>
      <c r="AD35" s="664" t="s">
        <v>122</v>
      </c>
      <c r="AE35" s="664"/>
      <c r="AF35" s="664"/>
      <c r="AG35" s="664"/>
      <c r="AH35" s="664"/>
      <c r="AI35" s="664"/>
      <c r="AJ35" s="664"/>
      <c r="AK35" s="664"/>
      <c r="AL35" s="630" t="s">
        <v>122</v>
      </c>
      <c r="AM35" s="631"/>
      <c r="AN35" s="631"/>
      <c r="AO35" s="665"/>
      <c r="AP35" s="222"/>
      <c r="AQ35" s="679" t="s">
        <v>312</v>
      </c>
      <c r="AR35" s="680"/>
      <c r="AS35" s="680"/>
      <c r="AT35" s="680"/>
      <c r="AU35" s="680"/>
      <c r="AV35" s="680"/>
      <c r="AW35" s="680"/>
      <c r="AX35" s="680"/>
      <c r="AY35" s="680"/>
      <c r="AZ35" s="680"/>
      <c r="BA35" s="680"/>
      <c r="BB35" s="680"/>
      <c r="BC35" s="680"/>
      <c r="BD35" s="680"/>
      <c r="BE35" s="680"/>
      <c r="BF35" s="681"/>
      <c r="BG35" s="679" t="s">
        <v>313</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314</v>
      </c>
      <c r="CE35" s="625"/>
      <c r="CF35" s="625"/>
      <c r="CG35" s="625"/>
      <c r="CH35" s="625"/>
      <c r="CI35" s="625"/>
      <c r="CJ35" s="625"/>
      <c r="CK35" s="625"/>
      <c r="CL35" s="625"/>
      <c r="CM35" s="625"/>
      <c r="CN35" s="625"/>
      <c r="CO35" s="625"/>
      <c r="CP35" s="625"/>
      <c r="CQ35" s="626"/>
      <c r="CR35" s="627">
        <v>207498</v>
      </c>
      <c r="CS35" s="636"/>
      <c r="CT35" s="636"/>
      <c r="CU35" s="636"/>
      <c r="CV35" s="636"/>
      <c r="CW35" s="636"/>
      <c r="CX35" s="636"/>
      <c r="CY35" s="637"/>
      <c r="CZ35" s="630">
        <v>2.2000000000000002</v>
      </c>
      <c r="DA35" s="638"/>
      <c r="DB35" s="638"/>
      <c r="DC35" s="639"/>
      <c r="DD35" s="633">
        <v>182805</v>
      </c>
      <c r="DE35" s="636"/>
      <c r="DF35" s="636"/>
      <c r="DG35" s="636"/>
      <c r="DH35" s="636"/>
      <c r="DI35" s="636"/>
      <c r="DJ35" s="636"/>
      <c r="DK35" s="637"/>
      <c r="DL35" s="633">
        <v>179103</v>
      </c>
      <c r="DM35" s="636"/>
      <c r="DN35" s="636"/>
      <c r="DO35" s="636"/>
      <c r="DP35" s="636"/>
      <c r="DQ35" s="636"/>
      <c r="DR35" s="636"/>
      <c r="DS35" s="636"/>
      <c r="DT35" s="636"/>
      <c r="DU35" s="636"/>
      <c r="DV35" s="637"/>
      <c r="DW35" s="630">
        <v>3.4</v>
      </c>
      <c r="DX35" s="638"/>
      <c r="DY35" s="638"/>
      <c r="DZ35" s="638"/>
      <c r="EA35" s="638"/>
      <c r="EB35" s="638"/>
      <c r="EC35" s="652"/>
    </row>
    <row r="36" spans="2:133" ht="11.25" customHeight="1" x14ac:dyDescent="0.2">
      <c r="B36" s="624" t="s">
        <v>315</v>
      </c>
      <c r="C36" s="625"/>
      <c r="D36" s="625"/>
      <c r="E36" s="625"/>
      <c r="F36" s="625"/>
      <c r="G36" s="625"/>
      <c r="H36" s="625"/>
      <c r="I36" s="625"/>
      <c r="J36" s="625"/>
      <c r="K36" s="625"/>
      <c r="L36" s="625"/>
      <c r="M36" s="625"/>
      <c r="N36" s="625"/>
      <c r="O36" s="625"/>
      <c r="P36" s="625"/>
      <c r="Q36" s="626"/>
      <c r="R36" s="627">
        <v>894844</v>
      </c>
      <c r="S36" s="628"/>
      <c r="T36" s="628"/>
      <c r="U36" s="628"/>
      <c r="V36" s="628"/>
      <c r="W36" s="628"/>
      <c r="X36" s="628"/>
      <c r="Y36" s="629"/>
      <c r="Z36" s="663">
        <v>8.6999999999999993</v>
      </c>
      <c r="AA36" s="663"/>
      <c r="AB36" s="663"/>
      <c r="AC36" s="663"/>
      <c r="AD36" s="664" t="s">
        <v>122</v>
      </c>
      <c r="AE36" s="664"/>
      <c r="AF36" s="664"/>
      <c r="AG36" s="664"/>
      <c r="AH36" s="664"/>
      <c r="AI36" s="664"/>
      <c r="AJ36" s="664"/>
      <c r="AK36" s="664"/>
      <c r="AL36" s="630" t="s">
        <v>122</v>
      </c>
      <c r="AM36" s="631"/>
      <c r="AN36" s="631"/>
      <c r="AO36" s="665"/>
      <c r="AP36" s="222"/>
      <c r="AQ36" s="670" t="s">
        <v>316</v>
      </c>
      <c r="AR36" s="671"/>
      <c r="AS36" s="671"/>
      <c r="AT36" s="671"/>
      <c r="AU36" s="671"/>
      <c r="AV36" s="671"/>
      <c r="AW36" s="671"/>
      <c r="AX36" s="671"/>
      <c r="AY36" s="672"/>
      <c r="AZ36" s="673">
        <v>1323330</v>
      </c>
      <c r="BA36" s="674"/>
      <c r="BB36" s="674"/>
      <c r="BC36" s="674"/>
      <c r="BD36" s="674"/>
      <c r="BE36" s="674"/>
      <c r="BF36" s="675"/>
      <c r="BG36" s="676" t="s">
        <v>317</v>
      </c>
      <c r="BH36" s="677"/>
      <c r="BI36" s="677"/>
      <c r="BJ36" s="677"/>
      <c r="BK36" s="677"/>
      <c r="BL36" s="677"/>
      <c r="BM36" s="677"/>
      <c r="BN36" s="677"/>
      <c r="BO36" s="677"/>
      <c r="BP36" s="677"/>
      <c r="BQ36" s="677"/>
      <c r="BR36" s="677"/>
      <c r="BS36" s="677"/>
      <c r="BT36" s="677"/>
      <c r="BU36" s="678"/>
      <c r="BV36" s="673">
        <v>44220</v>
      </c>
      <c r="BW36" s="674"/>
      <c r="BX36" s="674"/>
      <c r="BY36" s="674"/>
      <c r="BZ36" s="674"/>
      <c r="CA36" s="674"/>
      <c r="CB36" s="675"/>
      <c r="CD36" s="624" t="s">
        <v>318</v>
      </c>
      <c r="CE36" s="625"/>
      <c r="CF36" s="625"/>
      <c r="CG36" s="625"/>
      <c r="CH36" s="625"/>
      <c r="CI36" s="625"/>
      <c r="CJ36" s="625"/>
      <c r="CK36" s="625"/>
      <c r="CL36" s="625"/>
      <c r="CM36" s="625"/>
      <c r="CN36" s="625"/>
      <c r="CO36" s="625"/>
      <c r="CP36" s="625"/>
      <c r="CQ36" s="626"/>
      <c r="CR36" s="627">
        <v>1678109</v>
      </c>
      <c r="CS36" s="628"/>
      <c r="CT36" s="628"/>
      <c r="CU36" s="628"/>
      <c r="CV36" s="628"/>
      <c r="CW36" s="628"/>
      <c r="CX36" s="628"/>
      <c r="CY36" s="629"/>
      <c r="CZ36" s="630">
        <v>17.600000000000001</v>
      </c>
      <c r="DA36" s="638"/>
      <c r="DB36" s="638"/>
      <c r="DC36" s="639"/>
      <c r="DD36" s="633">
        <v>1415398</v>
      </c>
      <c r="DE36" s="628"/>
      <c r="DF36" s="628"/>
      <c r="DG36" s="628"/>
      <c r="DH36" s="628"/>
      <c r="DI36" s="628"/>
      <c r="DJ36" s="628"/>
      <c r="DK36" s="629"/>
      <c r="DL36" s="633">
        <v>805903</v>
      </c>
      <c r="DM36" s="628"/>
      <c r="DN36" s="628"/>
      <c r="DO36" s="628"/>
      <c r="DP36" s="628"/>
      <c r="DQ36" s="628"/>
      <c r="DR36" s="628"/>
      <c r="DS36" s="628"/>
      <c r="DT36" s="628"/>
      <c r="DU36" s="628"/>
      <c r="DV36" s="629"/>
      <c r="DW36" s="630">
        <v>15.2</v>
      </c>
      <c r="DX36" s="638"/>
      <c r="DY36" s="638"/>
      <c r="DZ36" s="638"/>
      <c r="EA36" s="638"/>
      <c r="EB36" s="638"/>
      <c r="EC36" s="652"/>
    </row>
    <row r="37" spans="2:133" ht="11.25" customHeight="1" x14ac:dyDescent="0.2">
      <c r="B37" s="624" t="s">
        <v>319</v>
      </c>
      <c r="C37" s="625"/>
      <c r="D37" s="625"/>
      <c r="E37" s="625"/>
      <c r="F37" s="625"/>
      <c r="G37" s="625"/>
      <c r="H37" s="625"/>
      <c r="I37" s="625"/>
      <c r="J37" s="625"/>
      <c r="K37" s="625"/>
      <c r="L37" s="625"/>
      <c r="M37" s="625"/>
      <c r="N37" s="625"/>
      <c r="O37" s="625"/>
      <c r="P37" s="625"/>
      <c r="Q37" s="626"/>
      <c r="R37" s="627">
        <v>179498</v>
      </c>
      <c r="S37" s="628"/>
      <c r="T37" s="628"/>
      <c r="U37" s="628"/>
      <c r="V37" s="628"/>
      <c r="W37" s="628"/>
      <c r="X37" s="628"/>
      <c r="Y37" s="629"/>
      <c r="Z37" s="663">
        <v>1.8</v>
      </c>
      <c r="AA37" s="663"/>
      <c r="AB37" s="663"/>
      <c r="AC37" s="663"/>
      <c r="AD37" s="664">
        <v>799</v>
      </c>
      <c r="AE37" s="664"/>
      <c r="AF37" s="664"/>
      <c r="AG37" s="664"/>
      <c r="AH37" s="664"/>
      <c r="AI37" s="664"/>
      <c r="AJ37" s="664"/>
      <c r="AK37" s="664"/>
      <c r="AL37" s="630">
        <v>0</v>
      </c>
      <c r="AM37" s="631"/>
      <c r="AN37" s="631"/>
      <c r="AO37" s="665"/>
      <c r="AQ37" s="658" t="s">
        <v>320</v>
      </c>
      <c r="AR37" s="659"/>
      <c r="AS37" s="659"/>
      <c r="AT37" s="659"/>
      <c r="AU37" s="659"/>
      <c r="AV37" s="659"/>
      <c r="AW37" s="659"/>
      <c r="AX37" s="659"/>
      <c r="AY37" s="660"/>
      <c r="AZ37" s="627">
        <v>407000</v>
      </c>
      <c r="BA37" s="628"/>
      <c r="BB37" s="628"/>
      <c r="BC37" s="628"/>
      <c r="BD37" s="636"/>
      <c r="BE37" s="636"/>
      <c r="BF37" s="661"/>
      <c r="BG37" s="624" t="s">
        <v>321</v>
      </c>
      <c r="BH37" s="625"/>
      <c r="BI37" s="625"/>
      <c r="BJ37" s="625"/>
      <c r="BK37" s="625"/>
      <c r="BL37" s="625"/>
      <c r="BM37" s="625"/>
      <c r="BN37" s="625"/>
      <c r="BO37" s="625"/>
      <c r="BP37" s="625"/>
      <c r="BQ37" s="625"/>
      <c r="BR37" s="625"/>
      <c r="BS37" s="625"/>
      <c r="BT37" s="625"/>
      <c r="BU37" s="626"/>
      <c r="BV37" s="627">
        <v>24298</v>
      </c>
      <c r="BW37" s="628"/>
      <c r="BX37" s="628"/>
      <c r="BY37" s="628"/>
      <c r="BZ37" s="628"/>
      <c r="CA37" s="628"/>
      <c r="CB37" s="662"/>
      <c r="CD37" s="624" t="s">
        <v>322</v>
      </c>
      <c r="CE37" s="625"/>
      <c r="CF37" s="625"/>
      <c r="CG37" s="625"/>
      <c r="CH37" s="625"/>
      <c r="CI37" s="625"/>
      <c r="CJ37" s="625"/>
      <c r="CK37" s="625"/>
      <c r="CL37" s="625"/>
      <c r="CM37" s="625"/>
      <c r="CN37" s="625"/>
      <c r="CO37" s="625"/>
      <c r="CP37" s="625"/>
      <c r="CQ37" s="626"/>
      <c r="CR37" s="627">
        <v>459644</v>
      </c>
      <c r="CS37" s="636"/>
      <c r="CT37" s="636"/>
      <c r="CU37" s="636"/>
      <c r="CV37" s="636"/>
      <c r="CW37" s="636"/>
      <c r="CX37" s="636"/>
      <c r="CY37" s="637"/>
      <c r="CZ37" s="630">
        <v>4.8</v>
      </c>
      <c r="DA37" s="638"/>
      <c r="DB37" s="638"/>
      <c r="DC37" s="639"/>
      <c r="DD37" s="633">
        <v>458809</v>
      </c>
      <c r="DE37" s="636"/>
      <c r="DF37" s="636"/>
      <c r="DG37" s="636"/>
      <c r="DH37" s="636"/>
      <c r="DI37" s="636"/>
      <c r="DJ37" s="636"/>
      <c r="DK37" s="637"/>
      <c r="DL37" s="633">
        <v>446727</v>
      </c>
      <c r="DM37" s="636"/>
      <c r="DN37" s="636"/>
      <c r="DO37" s="636"/>
      <c r="DP37" s="636"/>
      <c r="DQ37" s="636"/>
      <c r="DR37" s="636"/>
      <c r="DS37" s="636"/>
      <c r="DT37" s="636"/>
      <c r="DU37" s="636"/>
      <c r="DV37" s="637"/>
      <c r="DW37" s="630">
        <v>8.4</v>
      </c>
      <c r="DX37" s="638"/>
      <c r="DY37" s="638"/>
      <c r="DZ37" s="638"/>
      <c r="EA37" s="638"/>
      <c r="EB37" s="638"/>
      <c r="EC37" s="652"/>
    </row>
    <row r="38" spans="2:133" ht="11.25" customHeight="1" x14ac:dyDescent="0.2">
      <c r="B38" s="624" t="s">
        <v>323</v>
      </c>
      <c r="C38" s="625"/>
      <c r="D38" s="625"/>
      <c r="E38" s="625"/>
      <c r="F38" s="625"/>
      <c r="G38" s="625"/>
      <c r="H38" s="625"/>
      <c r="I38" s="625"/>
      <c r="J38" s="625"/>
      <c r="K38" s="625"/>
      <c r="L38" s="625"/>
      <c r="M38" s="625"/>
      <c r="N38" s="625"/>
      <c r="O38" s="625"/>
      <c r="P38" s="625"/>
      <c r="Q38" s="626"/>
      <c r="R38" s="627">
        <v>631400</v>
      </c>
      <c r="S38" s="628"/>
      <c r="T38" s="628"/>
      <c r="U38" s="628"/>
      <c r="V38" s="628"/>
      <c r="W38" s="628"/>
      <c r="X38" s="628"/>
      <c r="Y38" s="629"/>
      <c r="Z38" s="663">
        <v>6.2</v>
      </c>
      <c r="AA38" s="663"/>
      <c r="AB38" s="663"/>
      <c r="AC38" s="663"/>
      <c r="AD38" s="664" t="s">
        <v>122</v>
      </c>
      <c r="AE38" s="664"/>
      <c r="AF38" s="664"/>
      <c r="AG38" s="664"/>
      <c r="AH38" s="664"/>
      <c r="AI38" s="664"/>
      <c r="AJ38" s="664"/>
      <c r="AK38" s="664"/>
      <c r="AL38" s="630" t="s">
        <v>122</v>
      </c>
      <c r="AM38" s="631"/>
      <c r="AN38" s="631"/>
      <c r="AO38" s="665"/>
      <c r="AQ38" s="658" t="s">
        <v>324</v>
      </c>
      <c r="AR38" s="659"/>
      <c r="AS38" s="659"/>
      <c r="AT38" s="659"/>
      <c r="AU38" s="659"/>
      <c r="AV38" s="659"/>
      <c r="AW38" s="659"/>
      <c r="AX38" s="659"/>
      <c r="AY38" s="660"/>
      <c r="AZ38" s="627">
        <v>271797</v>
      </c>
      <c r="BA38" s="628"/>
      <c r="BB38" s="628"/>
      <c r="BC38" s="628"/>
      <c r="BD38" s="636"/>
      <c r="BE38" s="636"/>
      <c r="BF38" s="661"/>
      <c r="BG38" s="624" t="s">
        <v>325</v>
      </c>
      <c r="BH38" s="625"/>
      <c r="BI38" s="625"/>
      <c r="BJ38" s="625"/>
      <c r="BK38" s="625"/>
      <c r="BL38" s="625"/>
      <c r="BM38" s="625"/>
      <c r="BN38" s="625"/>
      <c r="BO38" s="625"/>
      <c r="BP38" s="625"/>
      <c r="BQ38" s="625"/>
      <c r="BR38" s="625"/>
      <c r="BS38" s="625"/>
      <c r="BT38" s="625"/>
      <c r="BU38" s="626"/>
      <c r="BV38" s="627">
        <v>1625</v>
      </c>
      <c r="BW38" s="628"/>
      <c r="BX38" s="628"/>
      <c r="BY38" s="628"/>
      <c r="BZ38" s="628"/>
      <c r="CA38" s="628"/>
      <c r="CB38" s="662"/>
      <c r="CD38" s="624" t="s">
        <v>326</v>
      </c>
      <c r="CE38" s="625"/>
      <c r="CF38" s="625"/>
      <c r="CG38" s="625"/>
      <c r="CH38" s="625"/>
      <c r="CI38" s="625"/>
      <c r="CJ38" s="625"/>
      <c r="CK38" s="625"/>
      <c r="CL38" s="625"/>
      <c r="CM38" s="625"/>
      <c r="CN38" s="625"/>
      <c r="CO38" s="625"/>
      <c r="CP38" s="625"/>
      <c r="CQ38" s="626"/>
      <c r="CR38" s="627">
        <v>896735</v>
      </c>
      <c r="CS38" s="628"/>
      <c r="CT38" s="628"/>
      <c r="CU38" s="628"/>
      <c r="CV38" s="628"/>
      <c r="CW38" s="628"/>
      <c r="CX38" s="628"/>
      <c r="CY38" s="629"/>
      <c r="CZ38" s="630">
        <v>9.4</v>
      </c>
      <c r="DA38" s="638"/>
      <c r="DB38" s="638"/>
      <c r="DC38" s="639"/>
      <c r="DD38" s="633">
        <v>790689</v>
      </c>
      <c r="DE38" s="628"/>
      <c r="DF38" s="628"/>
      <c r="DG38" s="628"/>
      <c r="DH38" s="628"/>
      <c r="DI38" s="628"/>
      <c r="DJ38" s="628"/>
      <c r="DK38" s="629"/>
      <c r="DL38" s="633">
        <v>675863</v>
      </c>
      <c r="DM38" s="628"/>
      <c r="DN38" s="628"/>
      <c r="DO38" s="628"/>
      <c r="DP38" s="628"/>
      <c r="DQ38" s="628"/>
      <c r="DR38" s="628"/>
      <c r="DS38" s="628"/>
      <c r="DT38" s="628"/>
      <c r="DU38" s="628"/>
      <c r="DV38" s="629"/>
      <c r="DW38" s="630">
        <v>12.8</v>
      </c>
      <c r="DX38" s="638"/>
      <c r="DY38" s="638"/>
      <c r="DZ38" s="638"/>
      <c r="EA38" s="638"/>
      <c r="EB38" s="638"/>
      <c r="EC38" s="652"/>
    </row>
    <row r="39" spans="2:133" ht="11.25" customHeight="1" x14ac:dyDescent="0.2">
      <c r="B39" s="624" t="s">
        <v>327</v>
      </c>
      <c r="C39" s="625"/>
      <c r="D39" s="625"/>
      <c r="E39" s="625"/>
      <c r="F39" s="625"/>
      <c r="G39" s="625"/>
      <c r="H39" s="625"/>
      <c r="I39" s="625"/>
      <c r="J39" s="625"/>
      <c r="K39" s="625"/>
      <c r="L39" s="625"/>
      <c r="M39" s="625"/>
      <c r="N39" s="625"/>
      <c r="O39" s="625"/>
      <c r="P39" s="625"/>
      <c r="Q39" s="626"/>
      <c r="R39" s="627" t="s">
        <v>122</v>
      </c>
      <c r="S39" s="628"/>
      <c r="T39" s="628"/>
      <c r="U39" s="628"/>
      <c r="V39" s="628"/>
      <c r="W39" s="628"/>
      <c r="X39" s="628"/>
      <c r="Y39" s="629"/>
      <c r="Z39" s="663" t="s">
        <v>122</v>
      </c>
      <c r="AA39" s="663"/>
      <c r="AB39" s="663"/>
      <c r="AC39" s="663"/>
      <c r="AD39" s="664" t="s">
        <v>122</v>
      </c>
      <c r="AE39" s="664"/>
      <c r="AF39" s="664"/>
      <c r="AG39" s="664"/>
      <c r="AH39" s="664"/>
      <c r="AI39" s="664"/>
      <c r="AJ39" s="664"/>
      <c r="AK39" s="664"/>
      <c r="AL39" s="630" t="s">
        <v>122</v>
      </c>
      <c r="AM39" s="631"/>
      <c r="AN39" s="631"/>
      <c r="AO39" s="665"/>
      <c r="AQ39" s="658" t="s">
        <v>328</v>
      </c>
      <c r="AR39" s="659"/>
      <c r="AS39" s="659"/>
      <c r="AT39" s="659"/>
      <c r="AU39" s="659"/>
      <c r="AV39" s="659"/>
      <c r="AW39" s="659"/>
      <c r="AX39" s="659"/>
      <c r="AY39" s="660"/>
      <c r="AZ39" s="627">
        <v>19595</v>
      </c>
      <c r="BA39" s="628"/>
      <c r="BB39" s="628"/>
      <c r="BC39" s="628"/>
      <c r="BD39" s="636"/>
      <c r="BE39" s="636"/>
      <c r="BF39" s="661"/>
      <c r="BG39" s="624" t="s">
        <v>329</v>
      </c>
      <c r="BH39" s="625"/>
      <c r="BI39" s="625"/>
      <c r="BJ39" s="625"/>
      <c r="BK39" s="625"/>
      <c r="BL39" s="625"/>
      <c r="BM39" s="625"/>
      <c r="BN39" s="625"/>
      <c r="BO39" s="625"/>
      <c r="BP39" s="625"/>
      <c r="BQ39" s="625"/>
      <c r="BR39" s="625"/>
      <c r="BS39" s="625"/>
      <c r="BT39" s="625"/>
      <c r="BU39" s="626"/>
      <c r="BV39" s="627">
        <v>2428</v>
      </c>
      <c r="BW39" s="628"/>
      <c r="BX39" s="628"/>
      <c r="BY39" s="628"/>
      <c r="BZ39" s="628"/>
      <c r="CA39" s="628"/>
      <c r="CB39" s="662"/>
      <c r="CD39" s="624" t="s">
        <v>330</v>
      </c>
      <c r="CE39" s="625"/>
      <c r="CF39" s="625"/>
      <c r="CG39" s="625"/>
      <c r="CH39" s="625"/>
      <c r="CI39" s="625"/>
      <c r="CJ39" s="625"/>
      <c r="CK39" s="625"/>
      <c r="CL39" s="625"/>
      <c r="CM39" s="625"/>
      <c r="CN39" s="625"/>
      <c r="CO39" s="625"/>
      <c r="CP39" s="625"/>
      <c r="CQ39" s="626"/>
      <c r="CR39" s="627">
        <v>656237</v>
      </c>
      <c r="CS39" s="636"/>
      <c r="CT39" s="636"/>
      <c r="CU39" s="636"/>
      <c r="CV39" s="636"/>
      <c r="CW39" s="636"/>
      <c r="CX39" s="636"/>
      <c r="CY39" s="637"/>
      <c r="CZ39" s="630">
        <v>6.9</v>
      </c>
      <c r="DA39" s="638"/>
      <c r="DB39" s="638"/>
      <c r="DC39" s="639"/>
      <c r="DD39" s="633">
        <v>561000</v>
      </c>
      <c r="DE39" s="636"/>
      <c r="DF39" s="636"/>
      <c r="DG39" s="636"/>
      <c r="DH39" s="636"/>
      <c r="DI39" s="636"/>
      <c r="DJ39" s="636"/>
      <c r="DK39" s="637"/>
      <c r="DL39" s="633" t="s">
        <v>122</v>
      </c>
      <c r="DM39" s="636"/>
      <c r="DN39" s="636"/>
      <c r="DO39" s="636"/>
      <c r="DP39" s="636"/>
      <c r="DQ39" s="636"/>
      <c r="DR39" s="636"/>
      <c r="DS39" s="636"/>
      <c r="DT39" s="636"/>
      <c r="DU39" s="636"/>
      <c r="DV39" s="637"/>
      <c r="DW39" s="630" t="s">
        <v>122</v>
      </c>
      <c r="DX39" s="638"/>
      <c r="DY39" s="638"/>
      <c r="DZ39" s="638"/>
      <c r="EA39" s="638"/>
      <c r="EB39" s="638"/>
      <c r="EC39" s="652"/>
    </row>
    <row r="40" spans="2:133" ht="11.25" customHeight="1" x14ac:dyDescent="0.2">
      <c r="B40" s="624" t="s">
        <v>331</v>
      </c>
      <c r="C40" s="625"/>
      <c r="D40" s="625"/>
      <c r="E40" s="625"/>
      <c r="F40" s="625"/>
      <c r="G40" s="625"/>
      <c r="H40" s="625"/>
      <c r="I40" s="625"/>
      <c r="J40" s="625"/>
      <c r="K40" s="625"/>
      <c r="L40" s="625"/>
      <c r="M40" s="625"/>
      <c r="N40" s="625"/>
      <c r="O40" s="625"/>
      <c r="P40" s="625"/>
      <c r="Q40" s="626"/>
      <c r="R40" s="627">
        <v>24500</v>
      </c>
      <c r="S40" s="628"/>
      <c r="T40" s="628"/>
      <c r="U40" s="628"/>
      <c r="V40" s="628"/>
      <c r="W40" s="628"/>
      <c r="X40" s="628"/>
      <c r="Y40" s="629"/>
      <c r="Z40" s="663">
        <v>0.2</v>
      </c>
      <c r="AA40" s="663"/>
      <c r="AB40" s="663"/>
      <c r="AC40" s="663"/>
      <c r="AD40" s="664" t="s">
        <v>122</v>
      </c>
      <c r="AE40" s="664"/>
      <c r="AF40" s="664"/>
      <c r="AG40" s="664"/>
      <c r="AH40" s="664"/>
      <c r="AI40" s="664"/>
      <c r="AJ40" s="664"/>
      <c r="AK40" s="664"/>
      <c r="AL40" s="630" t="s">
        <v>122</v>
      </c>
      <c r="AM40" s="631"/>
      <c r="AN40" s="631"/>
      <c r="AO40" s="665"/>
      <c r="AQ40" s="658" t="s">
        <v>332</v>
      </c>
      <c r="AR40" s="659"/>
      <c r="AS40" s="659"/>
      <c r="AT40" s="659"/>
      <c r="AU40" s="659"/>
      <c r="AV40" s="659"/>
      <c r="AW40" s="659"/>
      <c r="AX40" s="659"/>
      <c r="AY40" s="660"/>
      <c r="AZ40" s="627" t="s">
        <v>122</v>
      </c>
      <c r="BA40" s="628"/>
      <c r="BB40" s="628"/>
      <c r="BC40" s="628"/>
      <c r="BD40" s="636"/>
      <c r="BE40" s="636"/>
      <c r="BF40" s="661"/>
      <c r="BG40" s="666" t="s">
        <v>333</v>
      </c>
      <c r="BH40" s="667"/>
      <c r="BI40" s="667"/>
      <c r="BJ40" s="667"/>
      <c r="BK40" s="667"/>
      <c r="BL40" s="223"/>
      <c r="BM40" s="625" t="s">
        <v>334</v>
      </c>
      <c r="BN40" s="625"/>
      <c r="BO40" s="625"/>
      <c r="BP40" s="625"/>
      <c r="BQ40" s="625"/>
      <c r="BR40" s="625"/>
      <c r="BS40" s="625"/>
      <c r="BT40" s="625"/>
      <c r="BU40" s="626"/>
      <c r="BV40" s="627">
        <v>98</v>
      </c>
      <c r="BW40" s="628"/>
      <c r="BX40" s="628"/>
      <c r="BY40" s="628"/>
      <c r="BZ40" s="628"/>
      <c r="CA40" s="628"/>
      <c r="CB40" s="662"/>
      <c r="CD40" s="624" t="s">
        <v>335</v>
      </c>
      <c r="CE40" s="625"/>
      <c r="CF40" s="625"/>
      <c r="CG40" s="625"/>
      <c r="CH40" s="625"/>
      <c r="CI40" s="625"/>
      <c r="CJ40" s="625"/>
      <c r="CK40" s="625"/>
      <c r="CL40" s="625"/>
      <c r="CM40" s="625"/>
      <c r="CN40" s="625"/>
      <c r="CO40" s="625"/>
      <c r="CP40" s="625"/>
      <c r="CQ40" s="626"/>
      <c r="CR40" s="627">
        <v>164785</v>
      </c>
      <c r="CS40" s="628"/>
      <c r="CT40" s="628"/>
      <c r="CU40" s="628"/>
      <c r="CV40" s="628"/>
      <c r="CW40" s="628"/>
      <c r="CX40" s="628"/>
      <c r="CY40" s="629"/>
      <c r="CZ40" s="630">
        <v>1.7</v>
      </c>
      <c r="DA40" s="638"/>
      <c r="DB40" s="638"/>
      <c r="DC40" s="639"/>
      <c r="DD40" s="633">
        <v>39785</v>
      </c>
      <c r="DE40" s="628"/>
      <c r="DF40" s="628"/>
      <c r="DG40" s="628"/>
      <c r="DH40" s="628"/>
      <c r="DI40" s="628"/>
      <c r="DJ40" s="628"/>
      <c r="DK40" s="629"/>
      <c r="DL40" s="633">
        <v>39785</v>
      </c>
      <c r="DM40" s="628"/>
      <c r="DN40" s="628"/>
      <c r="DO40" s="628"/>
      <c r="DP40" s="628"/>
      <c r="DQ40" s="628"/>
      <c r="DR40" s="628"/>
      <c r="DS40" s="628"/>
      <c r="DT40" s="628"/>
      <c r="DU40" s="628"/>
      <c r="DV40" s="629"/>
      <c r="DW40" s="630">
        <v>0.8</v>
      </c>
      <c r="DX40" s="638"/>
      <c r="DY40" s="638"/>
      <c r="DZ40" s="638"/>
      <c r="EA40" s="638"/>
      <c r="EB40" s="638"/>
      <c r="EC40" s="652"/>
    </row>
    <row r="41" spans="2:133" ht="11.25" customHeight="1" x14ac:dyDescent="0.2">
      <c r="B41" s="608" t="s">
        <v>336</v>
      </c>
      <c r="C41" s="609"/>
      <c r="D41" s="609"/>
      <c r="E41" s="609"/>
      <c r="F41" s="609"/>
      <c r="G41" s="609"/>
      <c r="H41" s="609"/>
      <c r="I41" s="609"/>
      <c r="J41" s="609"/>
      <c r="K41" s="609"/>
      <c r="L41" s="609"/>
      <c r="M41" s="609"/>
      <c r="N41" s="609"/>
      <c r="O41" s="609"/>
      <c r="P41" s="609"/>
      <c r="Q41" s="610"/>
      <c r="R41" s="611">
        <v>10240853</v>
      </c>
      <c r="S41" s="649"/>
      <c r="T41" s="649"/>
      <c r="U41" s="649"/>
      <c r="V41" s="649"/>
      <c r="W41" s="649"/>
      <c r="X41" s="649"/>
      <c r="Y41" s="653"/>
      <c r="Z41" s="654">
        <v>100</v>
      </c>
      <c r="AA41" s="654"/>
      <c r="AB41" s="654"/>
      <c r="AC41" s="654"/>
      <c r="AD41" s="655">
        <v>5272026</v>
      </c>
      <c r="AE41" s="655"/>
      <c r="AF41" s="655"/>
      <c r="AG41" s="655"/>
      <c r="AH41" s="655"/>
      <c r="AI41" s="655"/>
      <c r="AJ41" s="655"/>
      <c r="AK41" s="655"/>
      <c r="AL41" s="614">
        <v>100</v>
      </c>
      <c r="AM41" s="656"/>
      <c r="AN41" s="656"/>
      <c r="AO41" s="657"/>
      <c r="AQ41" s="658" t="s">
        <v>337</v>
      </c>
      <c r="AR41" s="659"/>
      <c r="AS41" s="659"/>
      <c r="AT41" s="659"/>
      <c r="AU41" s="659"/>
      <c r="AV41" s="659"/>
      <c r="AW41" s="659"/>
      <c r="AX41" s="659"/>
      <c r="AY41" s="660"/>
      <c r="AZ41" s="627">
        <v>127391</v>
      </c>
      <c r="BA41" s="628"/>
      <c r="BB41" s="628"/>
      <c r="BC41" s="628"/>
      <c r="BD41" s="636"/>
      <c r="BE41" s="636"/>
      <c r="BF41" s="661"/>
      <c r="BG41" s="666"/>
      <c r="BH41" s="667"/>
      <c r="BI41" s="667"/>
      <c r="BJ41" s="667"/>
      <c r="BK41" s="667"/>
      <c r="BL41" s="223"/>
      <c r="BM41" s="625" t="s">
        <v>338</v>
      </c>
      <c r="BN41" s="625"/>
      <c r="BO41" s="625"/>
      <c r="BP41" s="625"/>
      <c r="BQ41" s="625"/>
      <c r="BR41" s="625"/>
      <c r="BS41" s="625"/>
      <c r="BT41" s="625"/>
      <c r="BU41" s="626"/>
      <c r="BV41" s="627" t="s">
        <v>122</v>
      </c>
      <c r="BW41" s="628"/>
      <c r="BX41" s="628"/>
      <c r="BY41" s="628"/>
      <c r="BZ41" s="628"/>
      <c r="CA41" s="628"/>
      <c r="CB41" s="662"/>
      <c r="CD41" s="624" t="s">
        <v>339</v>
      </c>
      <c r="CE41" s="625"/>
      <c r="CF41" s="625"/>
      <c r="CG41" s="625"/>
      <c r="CH41" s="625"/>
      <c r="CI41" s="625"/>
      <c r="CJ41" s="625"/>
      <c r="CK41" s="625"/>
      <c r="CL41" s="625"/>
      <c r="CM41" s="625"/>
      <c r="CN41" s="625"/>
      <c r="CO41" s="625"/>
      <c r="CP41" s="625"/>
      <c r="CQ41" s="626"/>
      <c r="CR41" s="627" t="s">
        <v>122</v>
      </c>
      <c r="CS41" s="636"/>
      <c r="CT41" s="636"/>
      <c r="CU41" s="636"/>
      <c r="CV41" s="636"/>
      <c r="CW41" s="636"/>
      <c r="CX41" s="636"/>
      <c r="CY41" s="637"/>
      <c r="CZ41" s="630" t="s">
        <v>122</v>
      </c>
      <c r="DA41" s="638"/>
      <c r="DB41" s="638"/>
      <c r="DC41" s="639"/>
      <c r="DD41" s="633" t="s">
        <v>122</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2">
      <c r="AQ42" s="646" t="s">
        <v>340</v>
      </c>
      <c r="AR42" s="647"/>
      <c r="AS42" s="647"/>
      <c r="AT42" s="647"/>
      <c r="AU42" s="647"/>
      <c r="AV42" s="647"/>
      <c r="AW42" s="647"/>
      <c r="AX42" s="647"/>
      <c r="AY42" s="648"/>
      <c r="AZ42" s="611">
        <v>497547</v>
      </c>
      <c r="BA42" s="649"/>
      <c r="BB42" s="649"/>
      <c r="BC42" s="649"/>
      <c r="BD42" s="612"/>
      <c r="BE42" s="612"/>
      <c r="BF42" s="650"/>
      <c r="BG42" s="668"/>
      <c r="BH42" s="669"/>
      <c r="BI42" s="669"/>
      <c r="BJ42" s="669"/>
      <c r="BK42" s="669"/>
      <c r="BL42" s="224"/>
      <c r="BM42" s="609" t="s">
        <v>341</v>
      </c>
      <c r="BN42" s="609"/>
      <c r="BO42" s="609"/>
      <c r="BP42" s="609"/>
      <c r="BQ42" s="609"/>
      <c r="BR42" s="609"/>
      <c r="BS42" s="609"/>
      <c r="BT42" s="609"/>
      <c r="BU42" s="610"/>
      <c r="BV42" s="611">
        <v>377</v>
      </c>
      <c r="BW42" s="649"/>
      <c r="BX42" s="649"/>
      <c r="BY42" s="649"/>
      <c r="BZ42" s="649"/>
      <c r="CA42" s="649"/>
      <c r="CB42" s="651"/>
      <c r="CD42" s="624" t="s">
        <v>342</v>
      </c>
      <c r="CE42" s="625"/>
      <c r="CF42" s="625"/>
      <c r="CG42" s="625"/>
      <c r="CH42" s="625"/>
      <c r="CI42" s="625"/>
      <c r="CJ42" s="625"/>
      <c r="CK42" s="625"/>
      <c r="CL42" s="625"/>
      <c r="CM42" s="625"/>
      <c r="CN42" s="625"/>
      <c r="CO42" s="625"/>
      <c r="CP42" s="625"/>
      <c r="CQ42" s="626"/>
      <c r="CR42" s="627">
        <v>966768</v>
      </c>
      <c r="CS42" s="636"/>
      <c r="CT42" s="636"/>
      <c r="CU42" s="636"/>
      <c r="CV42" s="636"/>
      <c r="CW42" s="636"/>
      <c r="CX42" s="636"/>
      <c r="CY42" s="637"/>
      <c r="CZ42" s="630">
        <v>10.1</v>
      </c>
      <c r="DA42" s="638"/>
      <c r="DB42" s="638"/>
      <c r="DC42" s="639"/>
      <c r="DD42" s="633">
        <v>145529</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2">
      <c r="B43" s="214" t="s">
        <v>343</v>
      </c>
      <c r="CD43" s="624" t="s">
        <v>344</v>
      </c>
      <c r="CE43" s="625"/>
      <c r="CF43" s="625"/>
      <c r="CG43" s="625"/>
      <c r="CH43" s="625"/>
      <c r="CI43" s="625"/>
      <c r="CJ43" s="625"/>
      <c r="CK43" s="625"/>
      <c r="CL43" s="625"/>
      <c r="CM43" s="625"/>
      <c r="CN43" s="625"/>
      <c r="CO43" s="625"/>
      <c r="CP43" s="625"/>
      <c r="CQ43" s="626"/>
      <c r="CR43" s="627">
        <v>28992</v>
      </c>
      <c r="CS43" s="636"/>
      <c r="CT43" s="636"/>
      <c r="CU43" s="636"/>
      <c r="CV43" s="636"/>
      <c r="CW43" s="636"/>
      <c r="CX43" s="636"/>
      <c r="CY43" s="637"/>
      <c r="CZ43" s="630">
        <v>0.3</v>
      </c>
      <c r="DA43" s="638"/>
      <c r="DB43" s="638"/>
      <c r="DC43" s="639"/>
      <c r="DD43" s="633">
        <v>18192</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2">
      <c r="B44" s="634" t="s">
        <v>345</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293</v>
      </c>
      <c r="CE44" s="641"/>
      <c r="CF44" s="624" t="s">
        <v>346</v>
      </c>
      <c r="CG44" s="625"/>
      <c r="CH44" s="625"/>
      <c r="CI44" s="625"/>
      <c r="CJ44" s="625"/>
      <c r="CK44" s="625"/>
      <c r="CL44" s="625"/>
      <c r="CM44" s="625"/>
      <c r="CN44" s="625"/>
      <c r="CO44" s="625"/>
      <c r="CP44" s="625"/>
      <c r="CQ44" s="626"/>
      <c r="CR44" s="627">
        <v>861830</v>
      </c>
      <c r="CS44" s="628"/>
      <c r="CT44" s="628"/>
      <c r="CU44" s="628"/>
      <c r="CV44" s="628"/>
      <c r="CW44" s="628"/>
      <c r="CX44" s="628"/>
      <c r="CY44" s="629"/>
      <c r="CZ44" s="630">
        <v>9</v>
      </c>
      <c r="DA44" s="631"/>
      <c r="DB44" s="631"/>
      <c r="DC44" s="632"/>
      <c r="DD44" s="633">
        <v>141557</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2">
      <c r="B45" s="634" t="s">
        <v>347</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348</v>
      </c>
      <c r="CG45" s="625"/>
      <c r="CH45" s="625"/>
      <c r="CI45" s="625"/>
      <c r="CJ45" s="625"/>
      <c r="CK45" s="625"/>
      <c r="CL45" s="625"/>
      <c r="CM45" s="625"/>
      <c r="CN45" s="625"/>
      <c r="CO45" s="625"/>
      <c r="CP45" s="625"/>
      <c r="CQ45" s="626"/>
      <c r="CR45" s="627">
        <v>229556</v>
      </c>
      <c r="CS45" s="636"/>
      <c r="CT45" s="636"/>
      <c r="CU45" s="636"/>
      <c r="CV45" s="636"/>
      <c r="CW45" s="636"/>
      <c r="CX45" s="636"/>
      <c r="CY45" s="637"/>
      <c r="CZ45" s="630">
        <v>2.4</v>
      </c>
      <c r="DA45" s="638"/>
      <c r="DB45" s="638"/>
      <c r="DC45" s="639"/>
      <c r="DD45" s="633">
        <v>4727</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2">
      <c r="B46" s="225"/>
      <c r="CD46" s="642"/>
      <c r="CE46" s="643"/>
      <c r="CF46" s="624" t="s">
        <v>349</v>
      </c>
      <c r="CG46" s="625"/>
      <c r="CH46" s="625"/>
      <c r="CI46" s="625"/>
      <c r="CJ46" s="625"/>
      <c r="CK46" s="625"/>
      <c r="CL46" s="625"/>
      <c r="CM46" s="625"/>
      <c r="CN46" s="625"/>
      <c r="CO46" s="625"/>
      <c r="CP46" s="625"/>
      <c r="CQ46" s="626"/>
      <c r="CR46" s="627">
        <v>584548</v>
      </c>
      <c r="CS46" s="628"/>
      <c r="CT46" s="628"/>
      <c r="CU46" s="628"/>
      <c r="CV46" s="628"/>
      <c r="CW46" s="628"/>
      <c r="CX46" s="628"/>
      <c r="CY46" s="629"/>
      <c r="CZ46" s="630">
        <v>6.1</v>
      </c>
      <c r="DA46" s="631"/>
      <c r="DB46" s="631"/>
      <c r="DC46" s="632"/>
      <c r="DD46" s="633">
        <v>133704</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2">
      <c r="B47" s="225"/>
      <c r="CD47" s="642"/>
      <c r="CE47" s="643"/>
      <c r="CF47" s="624" t="s">
        <v>350</v>
      </c>
      <c r="CG47" s="625"/>
      <c r="CH47" s="625"/>
      <c r="CI47" s="625"/>
      <c r="CJ47" s="625"/>
      <c r="CK47" s="625"/>
      <c r="CL47" s="625"/>
      <c r="CM47" s="625"/>
      <c r="CN47" s="625"/>
      <c r="CO47" s="625"/>
      <c r="CP47" s="625"/>
      <c r="CQ47" s="626"/>
      <c r="CR47" s="627">
        <v>104938</v>
      </c>
      <c r="CS47" s="636"/>
      <c r="CT47" s="636"/>
      <c r="CU47" s="636"/>
      <c r="CV47" s="636"/>
      <c r="CW47" s="636"/>
      <c r="CX47" s="636"/>
      <c r="CY47" s="637"/>
      <c r="CZ47" s="630">
        <v>1.1000000000000001</v>
      </c>
      <c r="DA47" s="638"/>
      <c r="DB47" s="638"/>
      <c r="DC47" s="639"/>
      <c r="DD47" s="633">
        <v>3972</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ht="10.8" x14ac:dyDescent="0.2">
      <c r="B48" s="225"/>
      <c r="CD48" s="644"/>
      <c r="CE48" s="645"/>
      <c r="CF48" s="624" t="s">
        <v>351</v>
      </c>
      <c r="CG48" s="625"/>
      <c r="CH48" s="625"/>
      <c r="CI48" s="625"/>
      <c r="CJ48" s="625"/>
      <c r="CK48" s="625"/>
      <c r="CL48" s="625"/>
      <c r="CM48" s="625"/>
      <c r="CN48" s="625"/>
      <c r="CO48" s="625"/>
      <c r="CP48" s="625"/>
      <c r="CQ48" s="626"/>
      <c r="CR48" s="627" t="s">
        <v>122</v>
      </c>
      <c r="CS48" s="628"/>
      <c r="CT48" s="628"/>
      <c r="CU48" s="628"/>
      <c r="CV48" s="628"/>
      <c r="CW48" s="628"/>
      <c r="CX48" s="628"/>
      <c r="CY48" s="629"/>
      <c r="CZ48" s="630" t="s">
        <v>122</v>
      </c>
      <c r="DA48" s="631"/>
      <c r="DB48" s="631"/>
      <c r="DC48" s="632"/>
      <c r="DD48" s="633" t="s">
        <v>122</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2">
      <c r="B49" s="225"/>
      <c r="CD49" s="608" t="s">
        <v>352</v>
      </c>
      <c r="CE49" s="609"/>
      <c r="CF49" s="609"/>
      <c r="CG49" s="609"/>
      <c r="CH49" s="609"/>
      <c r="CI49" s="609"/>
      <c r="CJ49" s="609"/>
      <c r="CK49" s="609"/>
      <c r="CL49" s="609"/>
      <c r="CM49" s="609"/>
      <c r="CN49" s="609"/>
      <c r="CO49" s="609"/>
      <c r="CP49" s="609"/>
      <c r="CQ49" s="610"/>
      <c r="CR49" s="611">
        <v>9553853</v>
      </c>
      <c r="CS49" s="612"/>
      <c r="CT49" s="612"/>
      <c r="CU49" s="612"/>
      <c r="CV49" s="612"/>
      <c r="CW49" s="612"/>
      <c r="CX49" s="612"/>
      <c r="CY49" s="613"/>
      <c r="CZ49" s="614">
        <v>100</v>
      </c>
      <c r="DA49" s="615"/>
      <c r="DB49" s="615"/>
      <c r="DC49" s="616"/>
      <c r="DD49" s="617">
        <v>6862742</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eqdWidmW4Z5ND2kjtGjno5EsGxHOs5E6PEtdxWfETM5l4ZT/UZ06aXTOdgmq3tOCvIvimXIWVJfJLgfuF9oAuA==" saltValue="3r3iVDK75XgAOKGB+cN6L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06" t="s">
        <v>353</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354</v>
      </c>
      <c r="DK2" s="1108"/>
      <c r="DL2" s="1108"/>
      <c r="DM2" s="1108"/>
      <c r="DN2" s="1108"/>
      <c r="DO2" s="1109"/>
      <c r="DP2" s="228"/>
      <c r="DQ2" s="1107" t="s">
        <v>355</v>
      </c>
      <c r="DR2" s="1108"/>
      <c r="DS2" s="1108"/>
      <c r="DT2" s="1108"/>
      <c r="DU2" s="1108"/>
      <c r="DV2" s="1108"/>
      <c r="DW2" s="1108"/>
      <c r="DX2" s="1108"/>
      <c r="DY2" s="1108"/>
      <c r="DZ2" s="110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110"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100" t="s">
        <v>372</v>
      </c>
      <c r="DH5" s="1101"/>
      <c r="DI5" s="1101"/>
      <c r="DJ5" s="1101"/>
      <c r="DK5" s="1102"/>
      <c r="DL5" s="1100" t="s">
        <v>373</v>
      </c>
      <c r="DM5" s="1101"/>
      <c r="DN5" s="1101"/>
      <c r="DO5" s="1101"/>
      <c r="DP5" s="1102"/>
      <c r="DQ5" s="1001" t="s">
        <v>374</v>
      </c>
      <c r="DR5" s="1002"/>
      <c r="DS5" s="1002"/>
      <c r="DT5" s="1002"/>
      <c r="DU5" s="1003"/>
      <c r="DV5" s="1001" t="s">
        <v>365</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2">
      <c r="A7" s="236">
        <v>1</v>
      </c>
      <c r="B7" s="1047" t="s">
        <v>375</v>
      </c>
      <c r="C7" s="1048"/>
      <c r="D7" s="1048"/>
      <c r="E7" s="1048"/>
      <c r="F7" s="1048"/>
      <c r="G7" s="1048"/>
      <c r="H7" s="1048"/>
      <c r="I7" s="1048"/>
      <c r="J7" s="1048"/>
      <c r="K7" s="1048"/>
      <c r="L7" s="1048"/>
      <c r="M7" s="1048"/>
      <c r="N7" s="1048"/>
      <c r="O7" s="1048"/>
      <c r="P7" s="1049"/>
      <c r="Q7" s="1087">
        <v>10265</v>
      </c>
      <c r="R7" s="1088"/>
      <c r="S7" s="1088"/>
      <c r="T7" s="1088"/>
      <c r="U7" s="1088"/>
      <c r="V7" s="1088">
        <v>9578</v>
      </c>
      <c r="W7" s="1088"/>
      <c r="X7" s="1088"/>
      <c r="Y7" s="1088"/>
      <c r="Z7" s="1088"/>
      <c r="AA7" s="1088">
        <v>687</v>
      </c>
      <c r="AB7" s="1088"/>
      <c r="AC7" s="1088"/>
      <c r="AD7" s="1088"/>
      <c r="AE7" s="1089"/>
      <c r="AF7" s="1090">
        <v>686</v>
      </c>
      <c r="AG7" s="1091"/>
      <c r="AH7" s="1091"/>
      <c r="AI7" s="1091"/>
      <c r="AJ7" s="1092"/>
      <c r="AK7" s="1093">
        <v>489</v>
      </c>
      <c r="AL7" s="1094"/>
      <c r="AM7" s="1094"/>
      <c r="AN7" s="1094"/>
      <c r="AO7" s="1094"/>
      <c r="AP7" s="1094">
        <v>11061</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t="s">
        <v>561</v>
      </c>
      <c r="BT7" s="1098"/>
      <c r="BU7" s="1098"/>
      <c r="BV7" s="1098"/>
      <c r="BW7" s="1098"/>
      <c r="BX7" s="1098"/>
      <c r="BY7" s="1098"/>
      <c r="BZ7" s="1098"/>
      <c r="CA7" s="1098"/>
      <c r="CB7" s="1098"/>
      <c r="CC7" s="1098"/>
      <c r="CD7" s="1098"/>
      <c r="CE7" s="1098"/>
      <c r="CF7" s="1098"/>
      <c r="CG7" s="1099"/>
      <c r="CH7" s="1084">
        <v>-6</v>
      </c>
      <c r="CI7" s="1085"/>
      <c r="CJ7" s="1085"/>
      <c r="CK7" s="1085"/>
      <c r="CL7" s="1086"/>
      <c r="CM7" s="1084">
        <v>30</v>
      </c>
      <c r="CN7" s="1085"/>
      <c r="CO7" s="1085"/>
      <c r="CP7" s="1085"/>
      <c r="CQ7" s="1086"/>
      <c r="CR7" s="1084">
        <v>100</v>
      </c>
      <c r="CS7" s="1085"/>
      <c r="CT7" s="1085"/>
      <c r="CU7" s="1085"/>
      <c r="CV7" s="1086"/>
      <c r="CW7" s="1084">
        <v>7</v>
      </c>
      <c r="CX7" s="1085"/>
      <c r="CY7" s="1085"/>
      <c r="CZ7" s="1085"/>
      <c r="DA7" s="1086"/>
      <c r="DB7" s="1084" t="s">
        <v>552</v>
      </c>
      <c r="DC7" s="1085"/>
      <c r="DD7" s="1085"/>
      <c r="DE7" s="1085"/>
      <c r="DF7" s="1086"/>
      <c r="DG7" s="1084" t="s">
        <v>552</v>
      </c>
      <c r="DH7" s="1085"/>
      <c r="DI7" s="1085"/>
      <c r="DJ7" s="1085"/>
      <c r="DK7" s="1086"/>
      <c r="DL7" s="1084" t="s">
        <v>552</v>
      </c>
      <c r="DM7" s="1085"/>
      <c r="DN7" s="1085"/>
      <c r="DO7" s="1085"/>
      <c r="DP7" s="1086"/>
      <c r="DQ7" s="1084" t="s">
        <v>552</v>
      </c>
      <c r="DR7" s="1085"/>
      <c r="DS7" s="1085"/>
      <c r="DT7" s="1085"/>
      <c r="DU7" s="1086"/>
      <c r="DV7" s="1097"/>
      <c r="DW7" s="1098"/>
      <c r="DX7" s="1098"/>
      <c r="DY7" s="1098"/>
      <c r="DZ7" s="1112"/>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562</v>
      </c>
      <c r="BT8" s="993"/>
      <c r="BU8" s="993"/>
      <c r="BV8" s="993"/>
      <c r="BW8" s="993"/>
      <c r="BX8" s="993"/>
      <c r="BY8" s="993"/>
      <c r="BZ8" s="993"/>
      <c r="CA8" s="993"/>
      <c r="CB8" s="993"/>
      <c r="CC8" s="993"/>
      <c r="CD8" s="993"/>
      <c r="CE8" s="993"/>
      <c r="CF8" s="993"/>
      <c r="CG8" s="1014"/>
      <c r="CH8" s="989">
        <v>0</v>
      </c>
      <c r="CI8" s="990"/>
      <c r="CJ8" s="990"/>
      <c r="CK8" s="990"/>
      <c r="CL8" s="991"/>
      <c r="CM8" s="989">
        <v>5</v>
      </c>
      <c r="CN8" s="990"/>
      <c r="CO8" s="990"/>
      <c r="CP8" s="990"/>
      <c r="CQ8" s="991"/>
      <c r="CR8" s="989">
        <v>3</v>
      </c>
      <c r="CS8" s="990"/>
      <c r="CT8" s="990"/>
      <c r="CU8" s="990"/>
      <c r="CV8" s="991"/>
      <c r="CW8" s="989" t="s">
        <v>552</v>
      </c>
      <c r="CX8" s="990"/>
      <c r="CY8" s="990"/>
      <c r="CZ8" s="990"/>
      <c r="DA8" s="991"/>
      <c r="DB8" s="989" t="s">
        <v>552</v>
      </c>
      <c r="DC8" s="990"/>
      <c r="DD8" s="990"/>
      <c r="DE8" s="990"/>
      <c r="DF8" s="991"/>
      <c r="DG8" s="989" t="s">
        <v>552</v>
      </c>
      <c r="DH8" s="990"/>
      <c r="DI8" s="990"/>
      <c r="DJ8" s="990"/>
      <c r="DK8" s="991"/>
      <c r="DL8" s="989" t="s">
        <v>552</v>
      </c>
      <c r="DM8" s="990"/>
      <c r="DN8" s="990"/>
      <c r="DO8" s="990"/>
      <c r="DP8" s="991"/>
      <c r="DQ8" s="989" t="s">
        <v>552</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563</v>
      </c>
      <c r="BT9" s="993"/>
      <c r="BU9" s="993"/>
      <c r="BV9" s="993"/>
      <c r="BW9" s="993"/>
      <c r="BX9" s="993"/>
      <c r="BY9" s="993"/>
      <c r="BZ9" s="993"/>
      <c r="CA9" s="993"/>
      <c r="CB9" s="993"/>
      <c r="CC9" s="993"/>
      <c r="CD9" s="993"/>
      <c r="CE9" s="993"/>
      <c r="CF9" s="993"/>
      <c r="CG9" s="1014"/>
      <c r="CH9" s="989">
        <v>-105</v>
      </c>
      <c r="CI9" s="990"/>
      <c r="CJ9" s="990"/>
      <c r="CK9" s="990"/>
      <c r="CL9" s="991"/>
      <c r="CM9" s="989">
        <v>133</v>
      </c>
      <c r="CN9" s="990"/>
      <c r="CO9" s="990"/>
      <c r="CP9" s="990"/>
      <c r="CQ9" s="991"/>
      <c r="CR9" s="989">
        <v>35</v>
      </c>
      <c r="CS9" s="990"/>
      <c r="CT9" s="990"/>
      <c r="CU9" s="990"/>
      <c r="CV9" s="991"/>
      <c r="CW9" s="989">
        <v>5</v>
      </c>
      <c r="CX9" s="990"/>
      <c r="CY9" s="990"/>
      <c r="CZ9" s="990"/>
      <c r="DA9" s="991"/>
      <c r="DB9" s="989" t="s">
        <v>552</v>
      </c>
      <c r="DC9" s="990"/>
      <c r="DD9" s="990"/>
      <c r="DE9" s="990"/>
      <c r="DF9" s="991"/>
      <c r="DG9" s="989" t="s">
        <v>552</v>
      </c>
      <c r="DH9" s="990"/>
      <c r="DI9" s="990"/>
      <c r="DJ9" s="990"/>
      <c r="DK9" s="991"/>
      <c r="DL9" s="989" t="s">
        <v>552</v>
      </c>
      <c r="DM9" s="990"/>
      <c r="DN9" s="990"/>
      <c r="DO9" s="990"/>
      <c r="DP9" s="991"/>
      <c r="DQ9" s="989" t="s">
        <v>552</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377</v>
      </c>
      <c r="B23" s="937" t="s">
        <v>378</v>
      </c>
      <c r="C23" s="938"/>
      <c r="D23" s="938"/>
      <c r="E23" s="938"/>
      <c r="F23" s="938"/>
      <c r="G23" s="938"/>
      <c r="H23" s="938"/>
      <c r="I23" s="938"/>
      <c r="J23" s="938"/>
      <c r="K23" s="938"/>
      <c r="L23" s="938"/>
      <c r="M23" s="938"/>
      <c r="N23" s="938"/>
      <c r="O23" s="938"/>
      <c r="P23" s="948"/>
      <c r="Q23" s="1067">
        <v>10241</v>
      </c>
      <c r="R23" s="1061"/>
      <c r="S23" s="1061"/>
      <c r="T23" s="1061"/>
      <c r="U23" s="1061"/>
      <c r="V23" s="1061">
        <v>9554</v>
      </c>
      <c r="W23" s="1061"/>
      <c r="X23" s="1061"/>
      <c r="Y23" s="1061"/>
      <c r="Z23" s="1061"/>
      <c r="AA23" s="1061">
        <v>687</v>
      </c>
      <c r="AB23" s="1061"/>
      <c r="AC23" s="1061"/>
      <c r="AD23" s="1061"/>
      <c r="AE23" s="1068"/>
      <c r="AF23" s="1069">
        <v>686</v>
      </c>
      <c r="AG23" s="1061"/>
      <c r="AH23" s="1061"/>
      <c r="AI23" s="1061"/>
      <c r="AJ23" s="1070"/>
      <c r="AK23" s="1071"/>
      <c r="AL23" s="1072"/>
      <c r="AM23" s="1072"/>
      <c r="AN23" s="1072"/>
      <c r="AO23" s="1072"/>
      <c r="AP23" s="1061">
        <v>11061</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389</v>
      </c>
      <c r="C28" s="1048"/>
      <c r="D28" s="1048"/>
      <c r="E28" s="1048"/>
      <c r="F28" s="1048"/>
      <c r="G28" s="1048"/>
      <c r="H28" s="1048"/>
      <c r="I28" s="1048"/>
      <c r="J28" s="1048"/>
      <c r="K28" s="1048"/>
      <c r="L28" s="1048"/>
      <c r="M28" s="1048"/>
      <c r="N28" s="1048"/>
      <c r="O28" s="1048"/>
      <c r="P28" s="1049"/>
      <c r="Q28" s="1050">
        <v>1377</v>
      </c>
      <c r="R28" s="1051"/>
      <c r="S28" s="1051"/>
      <c r="T28" s="1051"/>
      <c r="U28" s="1051"/>
      <c r="V28" s="1051">
        <v>1333</v>
      </c>
      <c r="W28" s="1051"/>
      <c r="X28" s="1051"/>
      <c r="Y28" s="1051"/>
      <c r="Z28" s="1051"/>
      <c r="AA28" s="1051">
        <v>44</v>
      </c>
      <c r="AB28" s="1051"/>
      <c r="AC28" s="1051"/>
      <c r="AD28" s="1051"/>
      <c r="AE28" s="1052"/>
      <c r="AF28" s="1053">
        <v>44</v>
      </c>
      <c r="AG28" s="1051"/>
      <c r="AH28" s="1051"/>
      <c r="AI28" s="1051"/>
      <c r="AJ28" s="1054"/>
      <c r="AK28" s="1042">
        <v>119</v>
      </c>
      <c r="AL28" s="1043"/>
      <c r="AM28" s="1043"/>
      <c r="AN28" s="1043"/>
      <c r="AO28" s="1043"/>
      <c r="AP28" s="1043" t="s">
        <v>552</v>
      </c>
      <c r="AQ28" s="1043"/>
      <c r="AR28" s="1043"/>
      <c r="AS28" s="1043"/>
      <c r="AT28" s="1043"/>
      <c r="AU28" s="1043" t="s">
        <v>552</v>
      </c>
      <c r="AV28" s="1043"/>
      <c r="AW28" s="1043"/>
      <c r="AX28" s="1043"/>
      <c r="AY28" s="1043"/>
      <c r="AZ28" s="1044" t="s">
        <v>552</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390</v>
      </c>
      <c r="C29" s="1031"/>
      <c r="D29" s="1031"/>
      <c r="E29" s="1031"/>
      <c r="F29" s="1031"/>
      <c r="G29" s="1031"/>
      <c r="H29" s="1031"/>
      <c r="I29" s="1031"/>
      <c r="J29" s="1031"/>
      <c r="K29" s="1031"/>
      <c r="L29" s="1031"/>
      <c r="M29" s="1031"/>
      <c r="N29" s="1031"/>
      <c r="O29" s="1031"/>
      <c r="P29" s="1032"/>
      <c r="Q29" s="1038">
        <v>1681</v>
      </c>
      <c r="R29" s="1039"/>
      <c r="S29" s="1039"/>
      <c r="T29" s="1039"/>
      <c r="U29" s="1039"/>
      <c r="V29" s="1039">
        <v>1611</v>
      </c>
      <c r="W29" s="1039"/>
      <c r="X29" s="1039"/>
      <c r="Y29" s="1039"/>
      <c r="Z29" s="1039"/>
      <c r="AA29" s="1039">
        <v>70</v>
      </c>
      <c r="AB29" s="1039"/>
      <c r="AC29" s="1039"/>
      <c r="AD29" s="1039"/>
      <c r="AE29" s="1040"/>
      <c r="AF29" s="1035">
        <v>70</v>
      </c>
      <c r="AG29" s="1036"/>
      <c r="AH29" s="1036"/>
      <c r="AI29" s="1036"/>
      <c r="AJ29" s="1037"/>
      <c r="AK29" s="980">
        <v>160</v>
      </c>
      <c r="AL29" s="971"/>
      <c r="AM29" s="971"/>
      <c r="AN29" s="971"/>
      <c r="AO29" s="971"/>
      <c r="AP29" s="971" t="s">
        <v>552</v>
      </c>
      <c r="AQ29" s="971"/>
      <c r="AR29" s="971"/>
      <c r="AS29" s="971"/>
      <c r="AT29" s="971"/>
      <c r="AU29" s="971" t="s">
        <v>552</v>
      </c>
      <c r="AV29" s="971"/>
      <c r="AW29" s="971"/>
      <c r="AX29" s="971"/>
      <c r="AY29" s="971"/>
      <c r="AZ29" s="1041" t="s">
        <v>552</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391</v>
      </c>
      <c r="C30" s="1031"/>
      <c r="D30" s="1031"/>
      <c r="E30" s="1031"/>
      <c r="F30" s="1031"/>
      <c r="G30" s="1031"/>
      <c r="H30" s="1031"/>
      <c r="I30" s="1031"/>
      <c r="J30" s="1031"/>
      <c r="K30" s="1031"/>
      <c r="L30" s="1031"/>
      <c r="M30" s="1031"/>
      <c r="N30" s="1031"/>
      <c r="O30" s="1031"/>
      <c r="P30" s="1032"/>
      <c r="Q30" s="1038">
        <v>176</v>
      </c>
      <c r="R30" s="1039"/>
      <c r="S30" s="1039"/>
      <c r="T30" s="1039"/>
      <c r="U30" s="1039"/>
      <c r="V30" s="1039">
        <v>173</v>
      </c>
      <c r="W30" s="1039"/>
      <c r="X30" s="1039"/>
      <c r="Y30" s="1039"/>
      <c r="Z30" s="1039"/>
      <c r="AA30" s="1039">
        <v>3</v>
      </c>
      <c r="AB30" s="1039"/>
      <c r="AC30" s="1039"/>
      <c r="AD30" s="1039"/>
      <c r="AE30" s="1040"/>
      <c r="AF30" s="1035">
        <v>3</v>
      </c>
      <c r="AG30" s="1036"/>
      <c r="AH30" s="1036"/>
      <c r="AI30" s="1036"/>
      <c r="AJ30" s="1037"/>
      <c r="AK30" s="980">
        <v>35</v>
      </c>
      <c r="AL30" s="971"/>
      <c r="AM30" s="971"/>
      <c r="AN30" s="971"/>
      <c r="AO30" s="971"/>
      <c r="AP30" s="971" t="s">
        <v>552</v>
      </c>
      <c r="AQ30" s="971"/>
      <c r="AR30" s="971"/>
      <c r="AS30" s="971"/>
      <c r="AT30" s="971"/>
      <c r="AU30" s="971" t="s">
        <v>552</v>
      </c>
      <c r="AV30" s="971"/>
      <c r="AW30" s="971"/>
      <c r="AX30" s="971"/>
      <c r="AY30" s="971"/>
      <c r="AZ30" s="1041" t="s">
        <v>552</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392</v>
      </c>
      <c r="C31" s="1031"/>
      <c r="D31" s="1031"/>
      <c r="E31" s="1031"/>
      <c r="F31" s="1031"/>
      <c r="G31" s="1031"/>
      <c r="H31" s="1031"/>
      <c r="I31" s="1031"/>
      <c r="J31" s="1031"/>
      <c r="K31" s="1031"/>
      <c r="L31" s="1031"/>
      <c r="M31" s="1031"/>
      <c r="N31" s="1031"/>
      <c r="O31" s="1031"/>
      <c r="P31" s="1032"/>
      <c r="Q31" s="1038">
        <v>291</v>
      </c>
      <c r="R31" s="1039"/>
      <c r="S31" s="1039"/>
      <c r="T31" s="1039"/>
      <c r="U31" s="1039"/>
      <c r="V31" s="1039">
        <v>267</v>
      </c>
      <c r="W31" s="1039"/>
      <c r="X31" s="1039"/>
      <c r="Y31" s="1039"/>
      <c r="Z31" s="1039"/>
      <c r="AA31" s="1039">
        <v>25</v>
      </c>
      <c r="AB31" s="1039"/>
      <c r="AC31" s="1039"/>
      <c r="AD31" s="1039"/>
      <c r="AE31" s="1040"/>
      <c r="AF31" s="1035">
        <v>520</v>
      </c>
      <c r="AG31" s="1036"/>
      <c r="AH31" s="1036"/>
      <c r="AI31" s="1036"/>
      <c r="AJ31" s="1037"/>
      <c r="AK31" s="980">
        <v>20</v>
      </c>
      <c r="AL31" s="971"/>
      <c r="AM31" s="971"/>
      <c r="AN31" s="971"/>
      <c r="AO31" s="971"/>
      <c r="AP31" s="971">
        <v>322</v>
      </c>
      <c r="AQ31" s="971"/>
      <c r="AR31" s="971"/>
      <c r="AS31" s="971"/>
      <c r="AT31" s="971"/>
      <c r="AU31" s="971">
        <v>43</v>
      </c>
      <c r="AV31" s="971"/>
      <c r="AW31" s="971"/>
      <c r="AX31" s="971"/>
      <c r="AY31" s="971"/>
      <c r="AZ31" s="1041" t="s">
        <v>552</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394</v>
      </c>
      <c r="C32" s="1031"/>
      <c r="D32" s="1031"/>
      <c r="E32" s="1031"/>
      <c r="F32" s="1031"/>
      <c r="G32" s="1031"/>
      <c r="H32" s="1031"/>
      <c r="I32" s="1031"/>
      <c r="J32" s="1031"/>
      <c r="K32" s="1031"/>
      <c r="L32" s="1031"/>
      <c r="M32" s="1031"/>
      <c r="N32" s="1031"/>
      <c r="O32" s="1031"/>
      <c r="P32" s="1032"/>
      <c r="Q32" s="1038">
        <v>1136</v>
      </c>
      <c r="R32" s="1039"/>
      <c r="S32" s="1039"/>
      <c r="T32" s="1039"/>
      <c r="U32" s="1039"/>
      <c r="V32" s="1039">
        <v>1191</v>
      </c>
      <c r="W32" s="1039"/>
      <c r="X32" s="1039"/>
      <c r="Y32" s="1039"/>
      <c r="Z32" s="1039"/>
      <c r="AA32" s="1039">
        <v>-56</v>
      </c>
      <c r="AB32" s="1039"/>
      <c r="AC32" s="1039"/>
      <c r="AD32" s="1039"/>
      <c r="AE32" s="1040"/>
      <c r="AF32" s="1035" t="s">
        <v>122</v>
      </c>
      <c r="AG32" s="1036"/>
      <c r="AH32" s="1036"/>
      <c r="AI32" s="1036"/>
      <c r="AJ32" s="1037"/>
      <c r="AK32" s="980">
        <v>407</v>
      </c>
      <c r="AL32" s="971"/>
      <c r="AM32" s="971"/>
      <c r="AN32" s="971"/>
      <c r="AO32" s="971"/>
      <c r="AP32" s="971">
        <v>600</v>
      </c>
      <c r="AQ32" s="971"/>
      <c r="AR32" s="971"/>
      <c r="AS32" s="971"/>
      <c r="AT32" s="971"/>
      <c r="AU32" s="971">
        <v>426</v>
      </c>
      <c r="AV32" s="971"/>
      <c r="AW32" s="971"/>
      <c r="AX32" s="971"/>
      <c r="AY32" s="971"/>
      <c r="AZ32" s="1041" t="s">
        <v>552</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395</v>
      </c>
      <c r="C33" s="1031"/>
      <c r="D33" s="1031"/>
      <c r="E33" s="1031"/>
      <c r="F33" s="1031"/>
      <c r="G33" s="1031"/>
      <c r="H33" s="1031"/>
      <c r="I33" s="1031"/>
      <c r="J33" s="1031"/>
      <c r="K33" s="1031"/>
      <c r="L33" s="1031"/>
      <c r="M33" s="1031"/>
      <c r="N33" s="1031"/>
      <c r="O33" s="1031"/>
      <c r="P33" s="1032"/>
      <c r="Q33" s="1038">
        <v>446</v>
      </c>
      <c r="R33" s="1039"/>
      <c r="S33" s="1039"/>
      <c r="T33" s="1039"/>
      <c r="U33" s="1039"/>
      <c r="V33" s="1039">
        <v>416</v>
      </c>
      <c r="W33" s="1039"/>
      <c r="X33" s="1039"/>
      <c r="Y33" s="1039"/>
      <c r="Z33" s="1039"/>
      <c r="AA33" s="1039">
        <v>30</v>
      </c>
      <c r="AB33" s="1039"/>
      <c r="AC33" s="1039"/>
      <c r="AD33" s="1039"/>
      <c r="AE33" s="1040"/>
      <c r="AF33" s="1035">
        <v>30</v>
      </c>
      <c r="AG33" s="1036"/>
      <c r="AH33" s="1036"/>
      <c r="AI33" s="1036"/>
      <c r="AJ33" s="1037"/>
      <c r="AK33" s="980">
        <v>181</v>
      </c>
      <c r="AL33" s="971"/>
      <c r="AM33" s="971"/>
      <c r="AN33" s="971"/>
      <c r="AO33" s="971"/>
      <c r="AP33" s="971">
        <v>1394</v>
      </c>
      <c r="AQ33" s="971"/>
      <c r="AR33" s="971"/>
      <c r="AS33" s="971"/>
      <c r="AT33" s="971"/>
      <c r="AU33" s="971">
        <v>1261</v>
      </c>
      <c r="AV33" s="971"/>
      <c r="AW33" s="971"/>
      <c r="AX33" s="971"/>
      <c r="AY33" s="971"/>
      <c r="AZ33" s="1041" t="s">
        <v>552</v>
      </c>
      <c r="BA33" s="1041"/>
      <c r="BB33" s="1041"/>
      <c r="BC33" s="1041"/>
      <c r="BD33" s="1041"/>
      <c r="BE33" s="972" t="s">
        <v>396</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397</v>
      </c>
      <c r="C34" s="1031"/>
      <c r="D34" s="1031"/>
      <c r="E34" s="1031"/>
      <c r="F34" s="1031"/>
      <c r="G34" s="1031"/>
      <c r="H34" s="1031"/>
      <c r="I34" s="1031"/>
      <c r="J34" s="1031"/>
      <c r="K34" s="1031"/>
      <c r="L34" s="1031"/>
      <c r="M34" s="1031"/>
      <c r="N34" s="1031"/>
      <c r="O34" s="1031"/>
      <c r="P34" s="1032"/>
      <c r="Q34" s="1038">
        <v>142</v>
      </c>
      <c r="R34" s="1039"/>
      <c r="S34" s="1039"/>
      <c r="T34" s="1039"/>
      <c r="U34" s="1039"/>
      <c r="V34" s="1039">
        <v>128</v>
      </c>
      <c r="W34" s="1039"/>
      <c r="X34" s="1039"/>
      <c r="Y34" s="1039"/>
      <c r="Z34" s="1039"/>
      <c r="AA34" s="1039">
        <v>14</v>
      </c>
      <c r="AB34" s="1039"/>
      <c r="AC34" s="1039"/>
      <c r="AD34" s="1039"/>
      <c r="AE34" s="1040"/>
      <c r="AF34" s="1035">
        <v>14</v>
      </c>
      <c r="AG34" s="1036"/>
      <c r="AH34" s="1036"/>
      <c r="AI34" s="1036"/>
      <c r="AJ34" s="1037"/>
      <c r="AK34" s="980">
        <v>91</v>
      </c>
      <c r="AL34" s="971"/>
      <c r="AM34" s="971"/>
      <c r="AN34" s="971"/>
      <c r="AO34" s="971"/>
      <c r="AP34" s="971">
        <v>288</v>
      </c>
      <c r="AQ34" s="971"/>
      <c r="AR34" s="971"/>
      <c r="AS34" s="971"/>
      <c r="AT34" s="971"/>
      <c r="AU34" s="971">
        <v>288</v>
      </c>
      <c r="AV34" s="971"/>
      <c r="AW34" s="971"/>
      <c r="AX34" s="971"/>
      <c r="AY34" s="971"/>
      <c r="AZ34" s="1041" t="s">
        <v>552</v>
      </c>
      <c r="BA34" s="1041"/>
      <c r="BB34" s="1041"/>
      <c r="BC34" s="1041"/>
      <c r="BD34" s="1041"/>
      <c r="BE34" s="972" t="s">
        <v>396</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377</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681</v>
      </c>
      <c r="AG63" s="959"/>
      <c r="AH63" s="959"/>
      <c r="AI63" s="959"/>
      <c r="AJ63" s="1022"/>
      <c r="AK63" s="1023"/>
      <c r="AL63" s="963"/>
      <c r="AM63" s="963"/>
      <c r="AN63" s="963"/>
      <c r="AO63" s="963"/>
      <c r="AP63" s="959">
        <v>2604</v>
      </c>
      <c r="AQ63" s="959"/>
      <c r="AR63" s="959"/>
      <c r="AS63" s="959"/>
      <c r="AT63" s="959"/>
      <c r="AU63" s="959">
        <v>2018</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401</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402</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553</v>
      </c>
      <c r="C68" s="986"/>
      <c r="D68" s="986"/>
      <c r="E68" s="986"/>
      <c r="F68" s="986"/>
      <c r="G68" s="986"/>
      <c r="H68" s="986"/>
      <c r="I68" s="986"/>
      <c r="J68" s="986"/>
      <c r="K68" s="986"/>
      <c r="L68" s="986"/>
      <c r="M68" s="986"/>
      <c r="N68" s="986"/>
      <c r="O68" s="986"/>
      <c r="P68" s="987"/>
      <c r="Q68" s="988">
        <v>1103</v>
      </c>
      <c r="R68" s="982"/>
      <c r="S68" s="982"/>
      <c r="T68" s="982"/>
      <c r="U68" s="982"/>
      <c r="V68" s="982">
        <v>1100</v>
      </c>
      <c r="W68" s="982"/>
      <c r="X68" s="982"/>
      <c r="Y68" s="982"/>
      <c r="Z68" s="982"/>
      <c r="AA68" s="982">
        <v>3</v>
      </c>
      <c r="AB68" s="982"/>
      <c r="AC68" s="982"/>
      <c r="AD68" s="982"/>
      <c r="AE68" s="982"/>
      <c r="AF68" s="982">
        <v>3</v>
      </c>
      <c r="AG68" s="982"/>
      <c r="AH68" s="982"/>
      <c r="AI68" s="982"/>
      <c r="AJ68" s="982"/>
      <c r="AK68" s="982" t="s">
        <v>552</v>
      </c>
      <c r="AL68" s="982"/>
      <c r="AM68" s="982"/>
      <c r="AN68" s="982"/>
      <c r="AO68" s="982"/>
      <c r="AP68" s="982" t="s">
        <v>552</v>
      </c>
      <c r="AQ68" s="982"/>
      <c r="AR68" s="982"/>
      <c r="AS68" s="982"/>
      <c r="AT68" s="982"/>
      <c r="AU68" s="982" t="s">
        <v>552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554</v>
      </c>
      <c r="C69" s="975"/>
      <c r="D69" s="975"/>
      <c r="E69" s="975"/>
      <c r="F69" s="975"/>
      <c r="G69" s="975"/>
      <c r="H69" s="975"/>
      <c r="I69" s="975"/>
      <c r="J69" s="975"/>
      <c r="K69" s="975"/>
      <c r="L69" s="975"/>
      <c r="M69" s="975"/>
      <c r="N69" s="975"/>
      <c r="O69" s="975"/>
      <c r="P69" s="976"/>
      <c r="Q69" s="977">
        <v>83</v>
      </c>
      <c r="R69" s="971"/>
      <c r="S69" s="971"/>
      <c r="T69" s="971"/>
      <c r="U69" s="971"/>
      <c r="V69" s="971">
        <v>69</v>
      </c>
      <c r="W69" s="971"/>
      <c r="X69" s="971"/>
      <c r="Y69" s="971"/>
      <c r="Z69" s="971"/>
      <c r="AA69" s="971">
        <v>14</v>
      </c>
      <c r="AB69" s="971"/>
      <c r="AC69" s="971"/>
      <c r="AD69" s="971"/>
      <c r="AE69" s="971"/>
      <c r="AF69" s="971">
        <v>14</v>
      </c>
      <c r="AG69" s="971"/>
      <c r="AH69" s="971"/>
      <c r="AI69" s="971"/>
      <c r="AJ69" s="971"/>
      <c r="AK69" s="971" t="s">
        <v>552</v>
      </c>
      <c r="AL69" s="971"/>
      <c r="AM69" s="971"/>
      <c r="AN69" s="971"/>
      <c r="AO69" s="971"/>
      <c r="AP69" s="971" t="s">
        <v>552</v>
      </c>
      <c r="AQ69" s="971"/>
      <c r="AR69" s="971"/>
      <c r="AS69" s="971"/>
      <c r="AT69" s="971"/>
      <c r="AU69" s="971" t="s">
        <v>552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555</v>
      </c>
      <c r="C70" s="975"/>
      <c r="D70" s="975"/>
      <c r="E70" s="975"/>
      <c r="F70" s="975"/>
      <c r="G70" s="975"/>
      <c r="H70" s="975"/>
      <c r="I70" s="975"/>
      <c r="J70" s="975"/>
      <c r="K70" s="975"/>
      <c r="L70" s="975"/>
      <c r="M70" s="975"/>
      <c r="N70" s="975"/>
      <c r="O70" s="975"/>
      <c r="P70" s="976"/>
      <c r="Q70" s="977">
        <v>6431</v>
      </c>
      <c r="R70" s="971"/>
      <c r="S70" s="971"/>
      <c r="T70" s="971"/>
      <c r="U70" s="971"/>
      <c r="V70" s="971">
        <v>6234</v>
      </c>
      <c r="W70" s="971"/>
      <c r="X70" s="971"/>
      <c r="Y70" s="971"/>
      <c r="Z70" s="971"/>
      <c r="AA70" s="971">
        <v>197</v>
      </c>
      <c r="AB70" s="971"/>
      <c r="AC70" s="971"/>
      <c r="AD70" s="971"/>
      <c r="AE70" s="971"/>
      <c r="AF70" s="971">
        <v>197</v>
      </c>
      <c r="AG70" s="971"/>
      <c r="AH70" s="971"/>
      <c r="AI70" s="971"/>
      <c r="AJ70" s="971"/>
      <c r="AK70" s="971" t="s">
        <v>552</v>
      </c>
      <c r="AL70" s="971"/>
      <c r="AM70" s="971"/>
      <c r="AN70" s="971"/>
      <c r="AO70" s="971"/>
      <c r="AP70" s="971" t="s">
        <v>552</v>
      </c>
      <c r="AQ70" s="971"/>
      <c r="AR70" s="971"/>
      <c r="AS70" s="971"/>
      <c r="AT70" s="971"/>
      <c r="AU70" s="971" t="s">
        <v>552</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556</v>
      </c>
      <c r="C71" s="975"/>
      <c r="D71" s="975"/>
      <c r="E71" s="975"/>
      <c r="F71" s="975"/>
      <c r="G71" s="975"/>
      <c r="H71" s="975"/>
      <c r="I71" s="975"/>
      <c r="J71" s="975"/>
      <c r="K71" s="975"/>
      <c r="L71" s="975"/>
      <c r="M71" s="975"/>
      <c r="N71" s="975"/>
      <c r="O71" s="975"/>
      <c r="P71" s="976"/>
      <c r="Q71" s="977">
        <v>25</v>
      </c>
      <c r="R71" s="971"/>
      <c r="S71" s="971"/>
      <c r="T71" s="971"/>
      <c r="U71" s="971"/>
      <c r="V71" s="971">
        <v>19</v>
      </c>
      <c r="W71" s="971"/>
      <c r="X71" s="971"/>
      <c r="Y71" s="971"/>
      <c r="Z71" s="971"/>
      <c r="AA71" s="971">
        <v>6</v>
      </c>
      <c r="AB71" s="971"/>
      <c r="AC71" s="971"/>
      <c r="AD71" s="971"/>
      <c r="AE71" s="971"/>
      <c r="AF71" s="971">
        <v>6</v>
      </c>
      <c r="AG71" s="971"/>
      <c r="AH71" s="971"/>
      <c r="AI71" s="971"/>
      <c r="AJ71" s="971"/>
      <c r="AK71" s="971">
        <v>7</v>
      </c>
      <c r="AL71" s="971"/>
      <c r="AM71" s="971"/>
      <c r="AN71" s="971"/>
      <c r="AO71" s="971"/>
      <c r="AP71" s="971" t="s">
        <v>552</v>
      </c>
      <c r="AQ71" s="971"/>
      <c r="AR71" s="971"/>
      <c r="AS71" s="971"/>
      <c r="AT71" s="971"/>
      <c r="AU71" s="971" t="s">
        <v>552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557</v>
      </c>
      <c r="C72" s="975"/>
      <c r="D72" s="975"/>
      <c r="E72" s="975"/>
      <c r="F72" s="975"/>
      <c r="G72" s="975"/>
      <c r="H72" s="975"/>
      <c r="I72" s="975"/>
      <c r="J72" s="975"/>
      <c r="K72" s="975"/>
      <c r="L72" s="975"/>
      <c r="M72" s="975"/>
      <c r="N72" s="975"/>
      <c r="O72" s="975"/>
      <c r="P72" s="976"/>
      <c r="Q72" s="977">
        <v>7225</v>
      </c>
      <c r="R72" s="971"/>
      <c r="S72" s="971"/>
      <c r="T72" s="971"/>
      <c r="U72" s="971"/>
      <c r="V72" s="971">
        <v>7094</v>
      </c>
      <c r="W72" s="971"/>
      <c r="X72" s="971"/>
      <c r="Y72" s="971"/>
      <c r="Z72" s="971"/>
      <c r="AA72" s="971">
        <v>131</v>
      </c>
      <c r="AB72" s="971"/>
      <c r="AC72" s="971"/>
      <c r="AD72" s="971"/>
      <c r="AE72" s="971"/>
      <c r="AF72" s="971">
        <v>131</v>
      </c>
      <c r="AG72" s="971"/>
      <c r="AH72" s="971"/>
      <c r="AI72" s="971"/>
      <c r="AJ72" s="971"/>
      <c r="AK72" s="971">
        <v>126</v>
      </c>
      <c r="AL72" s="971"/>
      <c r="AM72" s="971"/>
      <c r="AN72" s="971"/>
      <c r="AO72" s="971"/>
      <c r="AP72" s="971">
        <v>4032</v>
      </c>
      <c r="AQ72" s="971"/>
      <c r="AR72" s="971"/>
      <c r="AS72" s="971"/>
      <c r="AT72" s="971"/>
      <c r="AU72" s="971">
        <v>202</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558</v>
      </c>
      <c r="C73" s="975"/>
      <c r="D73" s="975"/>
      <c r="E73" s="975"/>
      <c r="F73" s="975"/>
      <c r="G73" s="975"/>
      <c r="H73" s="975"/>
      <c r="I73" s="975"/>
      <c r="J73" s="975"/>
      <c r="K73" s="975"/>
      <c r="L73" s="975"/>
      <c r="M73" s="975"/>
      <c r="N73" s="975"/>
      <c r="O73" s="975"/>
      <c r="P73" s="976"/>
      <c r="Q73" s="977">
        <v>1548</v>
      </c>
      <c r="R73" s="971"/>
      <c r="S73" s="971"/>
      <c r="T73" s="971"/>
      <c r="U73" s="971"/>
      <c r="V73" s="971">
        <v>1492</v>
      </c>
      <c r="W73" s="971"/>
      <c r="X73" s="971"/>
      <c r="Y73" s="971"/>
      <c r="Z73" s="971"/>
      <c r="AA73" s="971">
        <v>55</v>
      </c>
      <c r="AB73" s="971"/>
      <c r="AC73" s="971"/>
      <c r="AD73" s="971"/>
      <c r="AE73" s="971"/>
      <c r="AF73" s="971">
        <v>55</v>
      </c>
      <c r="AG73" s="971"/>
      <c r="AH73" s="971"/>
      <c r="AI73" s="971"/>
      <c r="AJ73" s="971"/>
      <c r="AK73" s="971" t="s">
        <v>552</v>
      </c>
      <c r="AL73" s="971"/>
      <c r="AM73" s="971"/>
      <c r="AN73" s="971"/>
      <c r="AO73" s="971"/>
      <c r="AP73" s="971">
        <v>721</v>
      </c>
      <c r="AQ73" s="971"/>
      <c r="AR73" s="971"/>
      <c r="AS73" s="971"/>
      <c r="AT73" s="971"/>
      <c r="AU73" s="971">
        <v>28</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559</v>
      </c>
      <c r="C74" s="975"/>
      <c r="D74" s="975"/>
      <c r="E74" s="975"/>
      <c r="F74" s="975"/>
      <c r="G74" s="975"/>
      <c r="H74" s="975"/>
      <c r="I74" s="975"/>
      <c r="J74" s="975"/>
      <c r="K74" s="975"/>
      <c r="L74" s="975"/>
      <c r="M74" s="975"/>
      <c r="N74" s="975"/>
      <c r="O74" s="975"/>
      <c r="P74" s="976"/>
      <c r="Q74" s="977">
        <v>406</v>
      </c>
      <c r="R74" s="971"/>
      <c r="S74" s="971"/>
      <c r="T74" s="971"/>
      <c r="U74" s="971"/>
      <c r="V74" s="971">
        <v>324</v>
      </c>
      <c r="W74" s="971"/>
      <c r="X74" s="971"/>
      <c r="Y74" s="971"/>
      <c r="Z74" s="971"/>
      <c r="AA74" s="971">
        <v>82</v>
      </c>
      <c r="AB74" s="971"/>
      <c r="AC74" s="971"/>
      <c r="AD74" s="971"/>
      <c r="AE74" s="971"/>
      <c r="AF74" s="971">
        <v>82</v>
      </c>
      <c r="AG74" s="971"/>
      <c r="AH74" s="971"/>
      <c r="AI74" s="971"/>
      <c r="AJ74" s="971"/>
      <c r="AK74" s="971" t="s">
        <v>552</v>
      </c>
      <c r="AL74" s="971"/>
      <c r="AM74" s="971"/>
      <c r="AN74" s="971"/>
      <c r="AO74" s="971"/>
      <c r="AP74" s="971" t="s">
        <v>552</v>
      </c>
      <c r="AQ74" s="971"/>
      <c r="AR74" s="971"/>
      <c r="AS74" s="971"/>
      <c r="AT74" s="971"/>
      <c r="AU74" s="971" t="s">
        <v>552</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560</v>
      </c>
      <c r="C75" s="975"/>
      <c r="D75" s="975"/>
      <c r="E75" s="975"/>
      <c r="F75" s="975"/>
      <c r="G75" s="975"/>
      <c r="H75" s="975"/>
      <c r="I75" s="975"/>
      <c r="J75" s="975"/>
      <c r="K75" s="975"/>
      <c r="L75" s="975"/>
      <c r="M75" s="975"/>
      <c r="N75" s="975"/>
      <c r="O75" s="975"/>
      <c r="P75" s="976"/>
      <c r="Q75" s="978">
        <v>161934</v>
      </c>
      <c r="R75" s="979"/>
      <c r="S75" s="979"/>
      <c r="T75" s="979"/>
      <c r="U75" s="980"/>
      <c r="V75" s="981">
        <v>158460</v>
      </c>
      <c r="W75" s="979"/>
      <c r="X75" s="979"/>
      <c r="Y75" s="979"/>
      <c r="Z75" s="980"/>
      <c r="AA75" s="981">
        <v>3473</v>
      </c>
      <c r="AB75" s="979"/>
      <c r="AC75" s="979"/>
      <c r="AD75" s="979"/>
      <c r="AE75" s="980"/>
      <c r="AF75" s="981">
        <v>3473</v>
      </c>
      <c r="AG75" s="979"/>
      <c r="AH75" s="979"/>
      <c r="AI75" s="979"/>
      <c r="AJ75" s="980"/>
      <c r="AK75" s="981">
        <v>1726</v>
      </c>
      <c r="AL75" s="979"/>
      <c r="AM75" s="979"/>
      <c r="AN75" s="979"/>
      <c r="AO75" s="980"/>
      <c r="AP75" s="981" t="s">
        <v>552</v>
      </c>
      <c r="AQ75" s="979"/>
      <c r="AR75" s="979"/>
      <c r="AS75" s="979"/>
      <c r="AT75" s="980"/>
      <c r="AU75" s="981" t="s">
        <v>552</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377</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3961</v>
      </c>
      <c r="AG88" s="959"/>
      <c r="AH88" s="959"/>
      <c r="AI88" s="959"/>
      <c r="AJ88" s="959"/>
      <c r="AK88" s="963"/>
      <c r="AL88" s="963"/>
      <c r="AM88" s="963"/>
      <c r="AN88" s="963"/>
      <c r="AO88" s="963"/>
      <c r="AP88" s="959">
        <v>4753</v>
      </c>
      <c r="AQ88" s="959"/>
      <c r="AR88" s="959"/>
      <c r="AS88" s="959"/>
      <c r="AT88" s="959"/>
      <c r="AU88" s="959">
        <v>230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138</v>
      </c>
      <c r="CS102" s="953"/>
      <c r="CT102" s="953"/>
      <c r="CU102" s="953"/>
      <c r="CV102" s="954"/>
      <c r="CW102" s="952">
        <v>12</v>
      </c>
      <c r="CX102" s="953"/>
      <c r="CY102" s="953"/>
      <c r="CZ102" s="953"/>
      <c r="DA102" s="954"/>
      <c r="DB102" s="952" t="s">
        <v>552</v>
      </c>
      <c r="DC102" s="953"/>
      <c r="DD102" s="953"/>
      <c r="DE102" s="953"/>
      <c r="DF102" s="954"/>
      <c r="DG102" s="952" t="s">
        <v>552</v>
      </c>
      <c r="DH102" s="953"/>
      <c r="DI102" s="953"/>
      <c r="DJ102" s="953"/>
      <c r="DK102" s="954"/>
      <c r="DL102" s="952" t="s">
        <v>552</v>
      </c>
      <c r="DM102" s="953"/>
      <c r="DN102" s="953"/>
      <c r="DO102" s="953"/>
      <c r="DP102" s="954"/>
      <c r="DQ102" s="952" t="s">
        <v>552</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295</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295</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295</v>
      </c>
      <c r="DR109" s="896"/>
      <c r="DS109" s="896"/>
      <c r="DT109" s="896"/>
      <c r="DU109" s="897"/>
      <c r="DV109" s="898" t="s">
        <v>414</v>
      </c>
      <c r="DW109" s="896"/>
      <c r="DX109" s="896"/>
      <c r="DY109" s="896"/>
      <c r="DZ109" s="929"/>
    </row>
    <row r="110" spans="1:131" s="230" customFormat="1" ht="26.25" customHeight="1" x14ac:dyDescent="0.2">
      <c r="A110" s="809" t="s">
        <v>416</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1062339</v>
      </c>
      <c r="AB110" s="889"/>
      <c r="AC110" s="889"/>
      <c r="AD110" s="889"/>
      <c r="AE110" s="890"/>
      <c r="AF110" s="891">
        <v>1202181</v>
      </c>
      <c r="AG110" s="889"/>
      <c r="AH110" s="889"/>
      <c r="AI110" s="889"/>
      <c r="AJ110" s="890"/>
      <c r="AK110" s="891">
        <v>1345571</v>
      </c>
      <c r="AL110" s="889"/>
      <c r="AM110" s="889"/>
      <c r="AN110" s="889"/>
      <c r="AO110" s="890"/>
      <c r="AP110" s="892">
        <v>32.5</v>
      </c>
      <c r="AQ110" s="893"/>
      <c r="AR110" s="893"/>
      <c r="AS110" s="893"/>
      <c r="AT110" s="894"/>
      <c r="AU110" s="930" t="s">
        <v>69</v>
      </c>
      <c r="AV110" s="931"/>
      <c r="AW110" s="931"/>
      <c r="AX110" s="931"/>
      <c r="AY110" s="931"/>
      <c r="AZ110" s="860" t="s">
        <v>417</v>
      </c>
      <c r="BA110" s="810"/>
      <c r="BB110" s="810"/>
      <c r="BC110" s="810"/>
      <c r="BD110" s="810"/>
      <c r="BE110" s="810"/>
      <c r="BF110" s="810"/>
      <c r="BG110" s="810"/>
      <c r="BH110" s="810"/>
      <c r="BI110" s="810"/>
      <c r="BJ110" s="810"/>
      <c r="BK110" s="810"/>
      <c r="BL110" s="810"/>
      <c r="BM110" s="810"/>
      <c r="BN110" s="810"/>
      <c r="BO110" s="810"/>
      <c r="BP110" s="811"/>
      <c r="BQ110" s="861">
        <v>11916929</v>
      </c>
      <c r="BR110" s="842"/>
      <c r="BS110" s="842"/>
      <c r="BT110" s="842"/>
      <c r="BU110" s="842"/>
      <c r="BV110" s="842">
        <v>11745192</v>
      </c>
      <c r="BW110" s="842"/>
      <c r="BX110" s="842"/>
      <c r="BY110" s="842"/>
      <c r="BZ110" s="842"/>
      <c r="CA110" s="842">
        <v>11060786</v>
      </c>
      <c r="CB110" s="842"/>
      <c r="CC110" s="842"/>
      <c r="CD110" s="842"/>
      <c r="CE110" s="842"/>
      <c r="CF110" s="866">
        <v>266.89999999999998</v>
      </c>
      <c r="CG110" s="867"/>
      <c r="CH110" s="867"/>
      <c r="CI110" s="867"/>
      <c r="CJ110" s="867"/>
      <c r="CK110" s="926" t="s">
        <v>418</v>
      </c>
      <c r="CL110" s="819"/>
      <c r="CM110" s="860" t="s">
        <v>419</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7" t="s">
        <v>421</v>
      </c>
      <c r="BA111" s="752"/>
      <c r="BB111" s="752"/>
      <c r="BC111" s="752"/>
      <c r="BD111" s="752"/>
      <c r="BE111" s="752"/>
      <c r="BF111" s="752"/>
      <c r="BG111" s="752"/>
      <c r="BH111" s="752"/>
      <c r="BI111" s="752"/>
      <c r="BJ111" s="752"/>
      <c r="BK111" s="752"/>
      <c r="BL111" s="752"/>
      <c r="BM111" s="752"/>
      <c r="BN111" s="752"/>
      <c r="BO111" s="752"/>
      <c r="BP111" s="753"/>
      <c r="BQ111" s="789" t="s">
        <v>122</v>
      </c>
      <c r="BR111" s="790"/>
      <c r="BS111" s="790"/>
      <c r="BT111" s="790"/>
      <c r="BU111" s="790"/>
      <c r="BV111" s="790" t="s">
        <v>122</v>
      </c>
      <c r="BW111" s="790"/>
      <c r="BX111" s="790"/>
      <c r="BY111" s="790"/>
      <c r="BZ111" s="790"/>
      <c r="CA111" s="790" t="s">
        <v>122</v>
      </c>
      <c r="CB111" s="790"/>
      <c r="CC111" s="790"/>
      <c r="CD111" s="790"/>
      <c r="CE111" s="790"/>
      <c r="CF111" s="875" t="s">
        <v>122</v>
      </c>
      <c r="CG111" s="876"/>
      <c r="CH111" s="876"/>
      <c r="CI111" s="876"/>
      <c r="CJ111" s="876"/>
      <c r="CK111" s="927"/>
      <c r="CL111" s="821"/>
      <c r="CM111" s="817"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122</v>
      </c>
      <c r="DH111" s="790"/>
      <c r="DI111" s="790"/>
      <c r="DJ111" s="790"/>
      <c r="DK111" s="790"/>
      <c r="DL111" s="790" t="s">
        <v>122</v>
      </c>
      <c r="DM111" s="790"/>
      <c r="DN111" s="790"/>
      <c r="DO111" s="790"/>
      <c r="DP111" s="790"/>
      <c r="DQ111" s="790" t="s">
        <v>122</v>
      </c>
      <c r="DR111" s="790"/>
      <c r="DS111" s="790"/>
      <c r="DT111" s="790"/>
      <c r="DU111" s="790"/>
      <c r="DV111" s="796" t="s">
        <v>122</v>
      </c>
      <c r="DW111" s="796"/>
      <c r="DX111" s="796"/>
      <c r="DY111" s="796"/>
      <c r="DZ111" s="797"/>
    </row>
    <row r="112" spans="1:131" s="230" customFormat="1" ht="26.25" customHeight="1" x14ac:dyDescent="0.2">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7" t="s">
        <v>425</v>
      </c>
      <c r="BA112" s="752"/>
      <c r="BB112" s="752"/>
      <c r="BC112" s="752"/>
      <c r="BD112" s="752"/>
      <c r="BE112" s="752"/>
      <c r="BF112" s="752"/>
      <c r="BG112" s="752"/>
      <c r="BH112" s="752"/>
      <c r="BI112" s="752"/>
      <c r="BJ112" s="752"/>
      <c r="BK112" s="752"/>
      <c r="BL112" s="752"/>
      <c r="BM112" s="752"/>
      <c r="BN112" s="752"/>
      <c r="BO112" s="752"/>
      <c r="BP112" s="753"/>
      <c r="BQ112" s="789">
        <v>2270317</v>
      </c>
      <c r="BR112" s="790"/>
      <c r="BS112" s="790"/>
      <c r="BT112" s="790"/>
      <c r="BU112" s="790"/>
      <c r="BV112" s="790">
        <v>2185462</v>
      </c>
      <c r="BW112" s="790"/>
      <c r="BX112" s="790"/>
      <c r="BY112" s="790"/>
      <c r="BZ112" s="790"/>
      <c r="CA112" s="790">
        <v>2018855</v>
      </c>
      <c r="CB112" s="790"/>
      <c r="CC112" s="790"/>
      <c r="CD112" s="790"/>
      <c r="CE112" s="790"/>
      <c r="CF112" s="875">
        <v>48.7</v>
      </c>
      <c r="CG112" s="876"/>
      <c r="CH112" s="876"/>
      <c r="CI112" s="876"/>
      <c r="CJ112" s="876"/>
      <c r="CK112" s="927"/>
      <c r="CL112" s="821"/>
      <c r="CM112" s="817"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122</v>
      </c>
      <c r="DH112" s="790"/>
      <c r="DI112" s="790"/>
      <c r="DJ112" s="790"/>
      <c r="DK112" s="790"/>
      <c r="DL112" s="790" t="s">
        <v>122</v>
      </c>
      <c r="DM112" s="790"/>
      <c r="DN112" s="790"/>
      <c r="DO112" s="790"/>
      <c r="DP112" s="790"/>
      <c r="DQ112" s="790" t="s">
        <v>122</v>
      </c>
      <c r="DR112" s="790"/>
      <c r="DS112" s="790"/>
      <c r="DT112" s="790"/>
      <c r="DU112" s="790"/>
      <c r="DV112" s="796" t="s">
        <v>122</v>
      </c>
      <c r="DW112" s="796"/>
      <c r="DX112" s="796"/>
      <c r="DY112" s="796"/>
      <c r="DZ112" s="797"/>
    </row>
    <row r="113" spans="1:130" s="230" customFormat="1" ht="26.25" customHeight="1" x14ac:dyDescent="0.2">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356722</v>
      </c>
      <c r="AB113" s="919"/>
      <c r="AC113" s="919"/>
      <c r="AD113" s="919"/>
      <c r="AE113" s="920"/>
      <c r="AF113" s="921">
        <v>344333</v>
      </c>
      <c r="AG113" s="919"/>
      <c r="AH113" s="919"/>
      <c r="AI113" s="919"/>
      <c r="AJ113" s="920"/>
      <c r="AK113" s="921">
        <v>309799</v>
      </c>
      <c r="AL113" s="919"/>
      <c r="AM113" s="919"/>
      <c r="AN113" s="919"/>
      <c r="AO113" s="920"/>
      <c r="AP113" s="922">
        <v>7.5</v>
      </c>
      <c r="AQ113" s="923"/>
      <c r="AR113" s="923"/>
      <c r="AS113" s="923"/>
      <c r="AT113" s="924"/>
      <c r="AU113" s="932"/>
      <c r="AV113" s="933"/>
      <c r="AW113" s="933"/>
      <c r="AX113" s="933"/>
      <c r="AY113" s="933"/>
      <c r="AZ113" s="817" t="s">
        <v>428</v>
      </c>
      <c r="BA113" s="752"/>
      <c r="BB113" s="752"/>
      <c r="BC113" s="752"/>
      <c r="BD113" s="752"/>
      <c r="BE113" s="752"/>
      <c r="BF113" s="752"/>
      <c r="BG113" s="752"/>
      <c r="BH113" s="752"/>
      <c r="BI113" s="752"/>
      <c r="BJ113" s="752"/>
      <c r="BK113" s="752"/>
      <c r="BL113" s="752"/>
      <c r="BM113" s="752"/>
      <c r="BN113" s="752"/>
      <c r="BO113" s="752"/>
      <c r="BP113" s="753"/>
      <c r="BQ113" s="789">
        <v>349661</v>
      </c>
      <c r="BR113" s="790"/>
      <c r="BS113" s="790"/>
      <c r="BT113" s="790"/>
      <c r="BU113" s="790"/>
      <c r="BV113" s="790">
        <v>294385</v>
      </c>
      <c r="BW113" s="790"/>
      <c r="BX113" s="790"/>
      <c r="BY113" s="790"/>
      <c r="BZ113" s="790"/>
      <c r="CA113" s="790">
        <v>229542</v>
      </c>
      <c r="CB113" s="790"/>
      <c r="CC113" s="790"/>
      <c r="CD113" s="790"/>
      <c r="CE113" s="790"/>
      <c r="CF113" s="875">
        <v>5.5</v>
      </c>
      <c r="CG113" s="876"/>
      <c r="CH113" s="876"/>
      <c r="CI113" s="876"/>
      <c r="CJ113" s="876"/>
      <c r="CK113" s="927"/>
      <c r="CL113" s="821"/>
      <c r="CM113" s="817"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42965</v>
      </c>
      <c r="AB114" s="780"/>
      <c r="AC114" s="780"/>
      <c r="AD114" s="780"/>
      <c r="AE114" s="781"/>
      <c r="AF114" s="782">
        <v>47522</v>
      </c>
      <c r="AG114" s="780"/>
      <c r="AH114" s="780"/>
      <c r="AI114" s="780"/>
      <c r="AJ114" s="781"/>
      <c r="AK114" s="782">
        <v>50558</v>
      </c>
      <c r="AL114" s="780"/>
      <c r="AM114" s="780"/>
      <c r="AN114" s="780"/>
      <c r="AO114" s="781"/>
      <c r="AP114" s="824">
        <v>1.2</v>
      </c>
      <c r="AQ114" s="825"/>
      <c r="AR114" s="825"/>
      <c r="AS114" s="825"/>
      <c r="AT114" s="826"/>
      <c r="AU114" s="932"/>
      <c r="AV114" s="933"/>
      <c r="AW114" s="933"/>
      <c r="AX114" s="933"/>
      <c r="AY114" s="933"/>
      <c r="AZ114" s="817" t="s">
        <v>431</v>
      </c>
      <c r="BA114" s="752"/>
      <c r="BB114" s="752"/>
      <c r="BC114" s="752"/>
      <c r="BD114" s="752"/>
      <c r="BE114" s="752"/>
      <c r="BF114" s="752"/>
      <c r="BG114" s="752"/>
      <c r="BH114" s="752"/>
      <c r="BI114" s="752"/>
      <c r="BJ114" s="752"/>
      <c r="BK114" s="752"/>
      <c r="BL114" s="752"/>
      <c r="BM114" s="752"/>
      <c r="BN114" s="752"/>
      <c r="BO114" s="752"/>
      <c r="BP114" s="753"/>
      <c r="BQ114" s="789">
        <v>959963</v>
      </c>
      <c r="BR114" s="790"/>
      <c r="BS114" s="790"/>
      <c r="BT114" s="790"/>
      <c r="BU114" s="790"/>
      <c r="BV114" s="790">
        <v>941362</v>
      </c>
      <c r="BW114" s="790"/>
      <c r="BX114" s="790"/>
      <c r="BY114" s="790"/>
      <c r="BZ114" s="790"/>
      <c r="CA114" s="790">
        <v>942289</v>
      </c>
      <c r="CB114" s="790"/>
      <c r="CC114" s="790"/>
      <c r="CD114" s="790"/>
      <c r="CE114" s="790"/>
      <c r="CF114" s="875">
        <v>22.7</v>
      </c>
      <c r="CG114" s="876"/>
      <c r="CH114" s="876"/>
      <c r="CI114" s="876"/>
      <c r="CJ114" s="876"/>
      <c r="CK114" s="927"/>
      <c r="CL114" s="821"/>
      <c r="CM114" s="817"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7" t="s">
        <v>434</v>
      </c>
      <c r="BA115" s="752"/>
      <c r="BB115" s="752"/>
      <c r="BC115" s="752"/>
      <c r="BD115" s="752"/>
      <c r="BE115" s="752"/>
      <c r="BF115" s="752"/>
      <c r="BG115" s="752"/>
      <c r="BH115" s="752"/>
      <c r="BI115" s="752"/>
      <c r="BJ115" s="752"/>
      <c r="BK115" s="752"/>
      <c r="BL115" s="752"/>
      <c r="BM115" s="752"/>
      <c r="BN115" s="752"/>
      <c r="BO115" s="752"/>
      <c r="BP115" s="753"/>
      <c r="BQ115" s="789" t="s">
        <v>122</v>
      </c>
      <c r="BR115" s="790"/>
      <c r="BS115" s="790"/>
      <c r="BT115" s="790"/>
      <c r="BU115" s="790"/>
      <c r="BV115" s="790" t="s">
        <v>122</v>
      </c>
      <c r="BW115" s="790"/>
      <c r="BX115" s="790"/>
      <c r="BY115" s="790"/>
      <c r="BZ115" s="790"/>
      <c r="CA115" s="790" t="s">
        <v>122</v>
      </c>
      <c r="CB115" s="790"/>
      <c r="CC115" s="790"/>
      <c r="CD115" s="790"/>
      <c r="CE115" s="790"/>
      <c r="CF115" s="875" t="s">
        <v>122</v>
      </c>
      <c r="CG115" s="876"/>
      <c r="CH115" s="876"/>
      <c r="CI115" s="876"/>
      <c r="CJ115" s="876"/>
      <c r="CK115" s="927"/>
      <c r="CL115" s="821"/>
      <c r="CM115" s="817"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77</v>
      </c>
      <c r="AB116" s="780"/>
      <c r="AC116" s="780"/>
      <c r="AD116" s="780"/>
      <c r="AE116" s="781"/>
      <c r="AF116" s="782">
        <v>12</v>
      </c>
      <c r="AG116" s="780"/>
      <c r="AH116" s="780"/>
      <c r="AI116" s="780"/>
      <c r="AJ116" s="781"/>
      <c r="AK116" s="782">
        <v>11</v>
      </c>
      <c r="AL116" s="780"/>
      <c r="AM116" s="780"/>
      <c r="AN116" s="780"/>
      <c r="AO116" s="781"/>
      <c r="AP116" s="824">
        <v>0</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789" t="s">
        <v>122</v>
      </c>
      <c r="BR116" s="790"/>
      <c r="BS116" s="790"/>
      <c r="BT116" s="790"/>
      <c r="BU116" s="790"/>
      <c r="BV116" s="790" t="s">
        <v>122</v>
      </c>
      <c r="BW116" s="790"/>
      <c r="BX116" s="790"/>
      <c r="BY116" s="790"/>
      <c r="BZ116" s="790"/>
      <c r="CA116" s="790" t="s">
        <v>122</v>
      </c>
      <c r="CB116" s="790"/>
      <c r="CC116" s="790"/>
      <c r="CD116" s="790"/>
      <c r="CE116" s="790"/>
      <c r="CF116" s="875" t="s">
        <v>122</v>
      </c>
      <c r="CG116" s="876"/>
      <c r="CH116" s="876"/>
      <c r="CI116" s="876"/>
      <c r="CJ116" s="876"/>
      <c r="CK116" s="927"/>
      <c r="CL116" s="821"/>
      <c r="CM116" s="817"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1462103</v>
      </c>
      <c r="AB117" s="903"/>
      <c r="AC117" s="903"/>
      <c r="AD117" s="903"/>
      <c r="AE117" s="904"/>
      <c r="AF117" s="905">
        <v>1594048</v>
      </c>
      <c r="AG117" s="903"/>
      <c r="AH117" s="903"/>
      <c r="AI117" s="903"/>
      <c r="AJ117" s="904"/>
      <c r="AK117" s="905">
        <v>1705939</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789" t="s">
        <v>122</v>
      </c>
      <c r="BR117" s="790"/>
      <c r="BS117" s="790"/>
      <c r="BT117" s="790"/>
      <c r="BU117" s="790"/>
      <c r="BV117" s="790" t="s">
        <v>122</v>
      </c>
      <c r="BW117" s="790"/>
      <c r="BX117" s="790"/>
      <c r="BY117" s="790"/>
      <c r="BZ117" s="790"/>
      <c r="CA117" s="790" t="s">
        <v>122</v>
      </c>
      <c r="CB117" s="790"/>
      <c r="CC117" s="790"/>
      <c r="CD117" s="790"/>
      <c r="CE117" s="790"/>
      <c r="CF117" s="875" t="s">
        <v>122</v>
      </c>
      <c r="CG117" s="876"/>
      <c r="CH117" s="876"/>
      <c r="CI117" s="876"/>
      <c r="CJ117" s="876"/>
      <c r="CK117" s="927"/>
      <c r="CL117" s="821"/>
      <c r="CM117" s="817"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295</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7"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418</v>
      </c>
      <c r="B119" s="819"/>
      <c r="C119" s="860" t="s">
        <v>419</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444</v>
      </c>
      <c r="BP119" s="878"/>
      <c r="BQ119" s="879">
        <v>15496870</v>
      </c>
      <c r="BR119" s="845"/>
      <c r="BS119" s="845"/>
      <c r="BT119" s="845"/>
      <c r="BU119" s="845"/>
      <c r="BV119" s="845">
        <v>15166401</v>
      </c>
      <c r="BW119" s="845"/>
      <c r="BX119" s="845"/>
      <c r="BY119" s="845"/>
      <c r="BZ119" s="845"/>
      <c r="CA119" s="845">
        <v>14251472</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7"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446</v>
      </c>
      <c r="AV120" s="881"/>
      <c r="AW120" s="881"/>
      <c r="AX120" s="881"/>
      <c r="AY120" s="882"/>
      <c r="AZ120" s="860" t="s">
        <v>447</v>
      </c>
      <c r="BA120" s="810"/>
      <c r="BB120" s="810"/>
      <c r="BC120" s="810"/>
      <c r="BD120" s="810"/>
      <c r="BE120" s="810"/>
      <c r="BF120" s="810"/>
      <c r="BG120" s="810"/>
      <c r="BH120" s="810"/>
      <c r="BI120" s="810"/>
      <c r="BJ120" s="810"/>
      <c r="BK120" s="810"/>
      <c r="BL120" s="810"/>
      <c r="BM120" s="810"/>
      <c r="BN120" s="810"/>
      <c r="BO120" s="810"/>
      <c r="BP120" s="811"/>
      <c r="BQ120" s="861">
        <v>3432075</v>
      </c>
      <c r="BR120" s="842"/>
      <c r="BS120" s="842"/>
      <c r="BT120" s="842"/>
      <c r="BU120" s="842"/>
      <c r="BV120" s="842">
        <v>3892854</v>
      </c>
      <c r="BW120" s="842"/>
      <c r="BX120" s="842"/>
      <c r="BY120" s="842"/>
      <c r="BZ120" s="842"/>
      <c r="CA120" s="842">
        <v>4220265</v>
      </c>
      <c r="CB120" s="842"/>
      <c r="CC120" s="842"/>
      <c r="CD120" s="842"/>
      <c r="CE120" s="842"/>
      <c r="CF120" s="866">
        <v>101.8</v>
      </c>
      <c r="CG120" s="867"/>
      <c r="CH120" s="867"/>
      <c r="CI120" s="867"/>
      <c r="CJ120" s="867"/>
      <c r="CK120" s="868" t="s">
        <v>448</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1279116</v>
      </c>
      <c r="DH120" s="842"/>
      <c r="DI120" s="842"/>
      <c r="DJ120" s="842"/>
      <c r="DK120" s="842"/>
      <c r="DL120" s="842">
        <v>1317531</v>
      </c>
      <c r="DM120" s="842"/>
      <c r="DN120" s="842"/>
      <c r="DO120" s="842"/>
      <c r="DP120" s="842"/>
      <c r="DQ120" s="842">
        <v>1261464</v>
      </c>
      <c r="DR120" s="842"/>
      <c r="DS120" s="842"/>
      <c r="DT120" s="842"/>
      <c r="DU120" s="842"/>
      <c r="DV120" s="843">
        <v>30.4</v>
      </c>
      <c r="DW120" s="843"/>
      <c r="DX120" s="843"/>
      <c r="DY120" s="843"/>
      <c r="DZ120" s="844"/>
    </row>
    <row r="121" spans="1:130" s="230" customFormat="1" ht="26.25" customHeight="1" x14ac:dyDescent="0.2">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7" t="s">
        <v>450</v>
      </c>
      <c r="BA121" s="752"/>
      <c r="BB121" s="752"/>
      <c r="BC121" s="752"/>
      <c r="BD121" s="752"/>
      <c r="BE121" s="752"/>
      <c r="BF121" s="752"/>
      <c r="BG121" s="752"/>
      <c r="BH121" s="752"/>
      <c r="BI121" s="752"/>
      <c r="BJ121" s="752"/>
      <c r="BK121" s="752"/>
      <c r="BL121" s="752"/>
      <c r="BM121" s="752"/>
      <c r="BN121" s="752"/>
      <c r="BO121" s="752"/>
      <c r="BP121" s="753"/>
      <c r="BQ121" s="789">
        <v>398518</v>
      </c>
      <c r="BR121" s="790"/>
      <c r="BS121" s="790"/>
      <c r="BT121" s="790"/>
      <c r="BU121" s="790"/>
      <c r="BV121" s="790">
        <v>368754</v>
      </c>
      <c r="BW121" s="790"/>
      <c r="BX121" s="790"/>
      <c r="BY121" s="790"/>
      <c r="BZ121" s="790"/>
      <c r="CA121" s="790">
        <v>383610</v>
      </c>
      <c r="CB121" s="790"/>
      <c r="CC121" s="790"/>
      <c r="CD121" s="790"/>
      <c r="CE121" s="790"/>
      <c r="CF121" s="875">
        <v>9.3000000000000007</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789">
        <v>569850</v>
      </c>
      <c r="DH121" s="790"/>
      <c r="DI121" s="790"/>
      <c r="DJ121" s="790"/>
      <c r="DK121" s="790"/>
      <c r="DL121" s="790">
        <v>497206</v>
      </c>
      <c r="DM121" s="790"/>
      <c r="DN121" s="790"/>
      <c r="DO121" s="790"/>
      <c r="DP121" s="790"/>
      <c r="DQ121" s="790">
        <v>426405</v>
      </c>
      <c r="DR121" s="790"/>
      <c r="DS121" s="790"/>
      <c r="DT121" s="790"/>
      <c r="DU121" s="790"/>
      <c r="DV121" s="796">
        <v>10.3</v>
      </c>
      <c r="DW121" s="796"/>
      <c r="DX121" s="796"/>
      <c r="DY121" s="796"/>
      <c r="DZ121" s="797"/>
    </row>
    <row r="122" spans="1:130" s="230" customFormat="1" ht="26.25" customHeight="1" x14ac:dyDescent="0.2">
      <c r="A122" s="820"/>
      <c r="B122" s="821"/>
      <c r="C122" s="817"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10008224</v>
      </c>
      <c r="BR122" s="845"/>
      <c r="BS122" s="845"/>
      <c r="BT122" s="845"/>
      <c r="BU122" s="845"/>
      <c r="BV122" s="845">
        <v>9589933</v>
      </c>
      <c r="BW122" s="845"/>
      <c r="BX122" s="845"/>
      <c r="BY122" s="845"/>
      <c r="BZ122" s="845"/>
      <c r="CA122" s="845">
        <v>9029757</v>
      </c>
      <c r="CB122" s="845"/>
      <c r="CC122" s="845"/>
      <c r="CD122" s="845"/>
      <c r="CE122" s="845"/>
      <c r="CF122" s="846">
        <v>217.9</v>
      </c>
      <c r="CG122" s="847"/>
      <c r="CH122" s="847"/>
      <c r="CI122" s="847"/>
      <c r="CJ122" s="847"/>
      <c r="CK122" s="869"/>
      <c r="CL122" s="855"/>
      <c r="CM122" s="855"/>
      <c r="CN122" s="855"/>
      <c r="CO122" s="856"/>
      <c r="CP122" s="835" t="s">
        <v>397</v>
      </c>
      <c r="CQ122" s="836"/>
      <c r="CR122" s="836"/>
      <c r="CS122" s="836"/>
      <c r="CT122" s="836"/>
      <c r="CU122" s="836"/>
      <c r="CV122" s="836"/>
      <c r="CW122" s="836"/>
      <c r="CX122" s="836"/>
      <c r="CY122" s="836"/>
      <c r="CZ122" s="836"/>
      <c r="DA122" s="836"/>
      <c r="DB122" s="836"/>
      <c r="DC122" s="836"/>
      <c r="DD122" s="836"/>
      <c r="DE122" s="836"/>
      <c r="DF122" s="837"/>
      <c r="DG122" s="789">
        <v>363915</v>
      </c>
      <c r="DH122" s="790"/>
      <c r="DI122" s="790"/>
      <c r="DJ122" s="790"/>
      <c r="DK122" s="790"/>
      <c r="DL122" s="790">
        <v>322543</v>
      </c>
      <c r="DM122" s="790"/>
      <c r="DN122" s="790"/>
      <c r="DO122" s="790"/>
      <c r="DP122" s="790"/>
      <c r="DQ122" s="790">
        <v>287501</v>
      </c>
      <c r="DR122" s="790"/>
      <c r="DS122" s="790"/>
      <c r="DT122" s="790"/>
      <c r="DU122" s="790"/>
      <c r="DV122" s="796">
        <v>6.9</v>
      </c>
      <c r="DW122" s="796"/>
      <c r="DX122" s="796"/>
      <c r="DY122" s="796"/>
      <c r="DZ122" s="797"/>
    </row>
    <row r="123" spans="1:130" s="230" customFormat="1" ht="26.25" customHeight="1" x14ac:dyDescent="0.2">
      <c r="A123" s="820"/>
      <c r="B123" s="821"/>
      <c r="C123" s="817"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452</v>
      </c>
      <c r="BP123" s="878"/>
      <c r="BQ123" s="832">
        <v>13838817</v>
      </c>
      <c r="BR123" s="833"/>
      <c r="BS123" s="833"/>
      <c r="BT123" s="833"/>
      <c r="BU123" s="833"/>
      <c r="BV123" s="833">
        <v>13851541</v>
      </c>
      <c r="BW123" s="833"/>
      <c r="BX123" s="833"/>
      <c r="BY123" s="833"/>
      <c r="BZ123" s="833"/>
      <c r="CA123" s="833">
        <v>13633632</v>
      </c>
      <c r="CB123" s="833"/>
      <c r="CC123" s="833"/>
      <c r="CD123" s="833"/>
      <c r="CE123" s="833"/>
      <c r="CF123" s="748"/>
      <c r="CG123" s="749"/>
      <c r="CH123" s="749"/>
      <c r="CI123" s="749"/>
      <c r="CJ123" s="834"/>
      <c r="CK123" s="869"/>
      <c r="CL123" s="855"/>
      <c r="CM123" s="855"/>
      <c r="CN123" s="855"/>
      <c r="CO123" s="856"/>
      <c r="CP123" s="835" t="s">
        <v>392</v>
      </c>
      <c r="CQ123" s="836"/>
      <c r="CR123" s="836"/>
      <c r="CS123" s="836"/>
      <c r="CT123" s="836"/>
      <c r="CU123" s="836"/>
      <c r="CV123" s="836"/>
      <c r="CW123" s="836"/>
      <c r="CX123" s="836"/>
      <c r="CY123" s="836"/>
      <c r="CZ123" s="836"/>
      <c r="DA123" s="836"/>
      <c r="DB123" s="836"/>
      <c r="DC123" s="836"/>
      <c r="DD123" s="836"/>
      <c r="DE123" s="836"/>
      <c r="DF123" s="837"/>
      <c r="DG123" s="779">
        <v>57436</v>
      </c>
      <c r="DH123" s="780"/>
      <c r="DI123" s="780"/>
      <c r="DJ123" s="780"/>
      <c r="DK123" s="781"/>
      <c r="DL123" s="782">
        <v>48182</v>
      </c>
      <c r="DM123" s="780"/>
      <c r="DN123" s="780"/>
      <c r="DO123" s="780"/>
      <c r="DP123" s="781"/>
      <c r="DQ123" s="782">
        <v>43485</v>
      </c>
      <c r="DR123" s="780"/>
      <c r="DS123" s="780"/>
      <c r="DT123" s="780"/>
      <c r="DU123" s="781"/>
      <c r="DV123" s="824">
        <v>1</v>
      </c>
      <c r="DW123" s="825"/>
      <c r="DX123" s="825"/>
      <c r="DY123" s="825"/>
      <c r="DZ123" s="826"/>
    </row>
    <row r="124" spans="1:130" s="230" customFormat="1" ht="26.25" customHeight="1" thickBot="1" x14ac:dyDescent="0.25">
      <c r="A124" s="820"/>
      <c r="B124" s="821"/>
      <c r="C124" s="817"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38.799999999999997</v>
      </c>
      <c r="BR124" s="831"/>
      <c r="BS124" s="831"/>
      <c r="BT124" s="831"/>
      <c r="BU124" s="831"/>
      <c r="BV124" s="831">
        <v>31.8</v>
      </c>
      <c r="BW124" s="831"/>
      <c r="BX124" s="831"/>
      <c r="BY124" s="831"/>
      <c r="BZ124" s="831"/>
      <c r="CA124" s="831">
        <v>14.9</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7"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10"/>
      <c r="CR125" s="810"/>
      <c r="CS125" s="810"/>
      <c r="CT125" s="810"/>
      <c r="CU125" s="810"/>
      <c r="CV125" s="810"/>
      <c r="CW125" s="810"/>
      <c r="CX125" s="810"/>
      <c r="CY125" s="810"/>
      <c r="CZ125" s="810"/>
      <c r="DA125" s="810"/>
      <c r="DB125" s="810"/>
      <c r="DC125" s="810"/>
      <c r="DD125" s="810"/>
      <c r="DE125" s="810"/>
      <c r="DF125" s="811"/>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7"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457</v>
      </c>
      <c r="CQ126" s="752"/>
      <c r="CR126" s="752"/>
      <c r="CS126" s="752"/>
      <c r="CT126" s="752"/>
      <c r="CU126" s="752"/>
      <c r="CV126" s="752"/>
      <c r="CW126" s="752"/>
      <c r="CX126" s="752"/>
      <c r="CY126" s="752"/>
      <c r="CZ126" s="752"/>
      <c r="DA126" s="752"/>
      <c r="DB126" s="752"/>
      <c r="DC126" s="752"/>
      <c r="DD126" s="752"/>
      <c r="DE126" s="752"/>
      <c r="DF126" s="753"/>
      <c r="DG126" s="789" t="s">
        <v>122</v>
      </c>
      <c r="DH126" s="790"/>
      <c r="DI126" s="790"/>
      <c r="DJ126" s="790"/>
      <c r="DK126" s="790"/>
      <c r="DL126" s="790" t="s">
        <v>122</v>
      </c>
      <c r="DM126" s="790"/>
      <c r="DN126" s="790"/>
      <c r="DO126" s="790"/>
      <c r="DP126" s="790"/>
      <c r="DQ126" s="790" t="s">
        <v>122</v>
      </c>
      <c r="DR126" s="790"/>
      <c r="DS126" s="790"/>
      <c r="DT126" s="790"/>
      <c r="DU126" s="790"/>
      <c r="DV126" s="796" t="s">
        <v>122</v>
      </c>
      <c r="DW126" s="796"/>
      <c r="DX126" s="796"/>
      <c r="DY126" s="796"/>
      <c r="DZ126" s="797"/>
    </row>
    <row r="127" spans="1:130" s="230" customFormat="1" ht="26.25" customHeight="1" x14ac:dyDescent="0.2">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459</v>
      </c>
      <c r="AY127" s="814"/>
      <c r="AZ127" s="814"/>
      <c r="BA127" s="814"/>
      <c r="BB127" s="814"/>
      <c r="BC127" s="814"/>
      <c r="BD127" s="814"/>
      <c r="BE127" s="815"/>
      <c r="BF127" s="813" t="s">
        <v>460</v>
      </c>
      <c r="BG127" s="814"/>
      <c r="BH127" s="814"/>
      <c r="BI127" s="814"/>
      <c r="BJ127" s="814"/>
      <c r="BK127" s="814"/>
      <c r="BL127" s="815"/>
      <c r="BM127" s="813" t="s">
        <v>461</v>
      </c>
      <c r="BN127" s="814"/>
      <c r="BO127" s="814"/>
      <c r="BP127" s="814"/>
      <c r="BQ127" s="814"/>
      <c r="BR127" s="814"/>
      <c r="BS127" s="815"/>
      <c r="BT127" s="813" t="s">
        <v>462</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463</v>
      </c>
      <c r="CQ127" s="752"/>
      <c r="CR127" s="752"/>
      <c r="CS127" s="752"/>
      <c r="CT127" s="752"/>
      <c r="CU127" s="752"/>
      <c r="CV127" s="752"/>
      <c r="CW127" s="752"/>
      <c r="CX127" s="752"/>
      <c r="CY127" s="752"/>
      <c r="CZ127" s="752"/>
      <c r="DA127" s="752"/>
      <c r="DB127" s="752"/>
      <c r="DC127" s="752"/>
      <c r="DD127" s="752"/>
      <c r="DE127" s="752"/>
      <c r="DF127" s="753"/>
      <c r="DG127" s="789" t="s">
        <v>122</v>
      </c>
      <c r="DH127" s="790"/>
      <c r="DI127" s="790"/>
      <c r="DJ127" s="790"/>
      <c r="DK127" s="790"/>
      <c r="DL127" s="790" t="s">
        <v>122</v>
      </c>
      <c r="DM127" s="790"/>
      <c r="DN127" s="790"/>
      <c r="DO127" s="790"/>
      <c r="DP127" s="790"/>
      <c r="DQ127" s="790" t="s">
        <v>122</v>
      </c>
      <c r="DR127" s="790"/>
      <c r="DS127" s="790"/>
      <c r="DT127" s="790"/>
      <c r="DU127" s="790"/>
      <c r="DV127" s="796" t="s">
        <v>122</v>
      </c>
      <c r="DW127" s="796"/>
      <c r="DX127" s="796"/>
      <c r="DY127" s="796"/>
      <c r="DZ127" s="797"/>
    </row>
    <row r="128" spans="1:130" s="230" customFormat="1" ht="26.25" customHeight="1" thickBot="1" x14ac:dyDescent="0.25">
      <c r="A128" s="798" t="s">
        <v>464</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465</v>
      </c>
      <c r="X128" s="800"/>
      <c r="Y128" s="800"/>
      <c r="Z128" s="801"/>
      <c r="AA128" s="802">
        <v>48142</v>
      </c>
      <c r="AB128" s="803"/>
      <c r="AC128" s="803"/>
      <c r="AD128" s="803"/>
      <c r="AE128" s="804"/>
      <c r="AF128" s="805">
        <v>53716</v>
      </c>
      <c r="AG128" s="803"/>
      <c r="AH128" s="803"/>
      <c r="AI128" s="803"/>
      <c r="AJ128" s="804"/>
      <c r="AK128" s="805">
        <v>44932</v>
      </c>
      <c r="AL128" s="803"/>
      <c r="AM128" s="803"/>
      <c r="AN128" s="803"/>
      <c r="AO128" s="804"/>
      <c r="AP128" s="806"/>
      <c r="AQ128" s="807"/>
      <c r="AR128" s="807"/>
      <c r="AS128" s="807"/>
      <c r="AT128" s="808"/>
      <c r="AU128" s="232"/>
      <c r="AV128" s="232"/>
      <c r="AW128" s="232"/>
      <c r="AX128" s="809" t="s">
        <v>466</v>
      </c>
      <c r="AY128" s="810"/>
      <c r="AZ128" s="810"/>
      <c r="BA128" s="810"/>
      <c r="BB128" s="810"/>
      <c r="BC128" s="810"/>
      <c r="BD128" s="810"/>
      <c r="BE128" s="811"/>
      <c r="BF128" s="786" t="s">
        <v>122</v>
      </c>
      <c r="BG128" s="787"/>
      <c r="BH128" s="787"/>
      <c r="BI128" s="787"/>
      <c r="BJ128" s="787"/>
      <c r="BK128" s="787"/>
      <c r="BL128" s="812"/>
      <c r="BM128" s="786">
        <v>14.83</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467</v>
      </c>
      <c r="CQ128" s="730"/>
      <c r="CR128" s="730"/>
      <c r="CS128" s="730"/>
      <c r="CT128" s="730"/>
      <c r="CU128" s="730"/>
      <c r="CV128" s="730"/>
      <c r="CW128" s="730"/>
      <c r="CX128" s="730"/>
      <c r="CY128" s="730"/>
      <c r="CZ128" s="730"/>
      <c r="DA128" s="730"/>
      <c r="DB128" s="730"/>
      <c r="DC128" s="730"/>
      <c r="DD128" s="730"/>
      <c r="DE128" s="730"/>
      <c r="DF128" s="731"/>
      <c r="DG128" s="792" t="s">
        <v>122</v>
      </c>
      <c r="DH128" s="793"/>
      <c r="DI128" s="793"/>
      <c r="DJ128" s="793"/>
      <c r="DK128" s="793"/>
      <c r="DL128" s="793" t="s">
        <v>122</v>
      </c>
      <c r="DM128" s="793"/>
      <c r="DN128" s="793"/>
      <c r="DO128" s="793"/>
      <c r="DP128" s="793"/>
      <c r="DQ128" s="793" t="s">
        <v>122</v>
      </c>
      <c r="DR128" s="793"/>
      <c r="DS128" s="793"/>
      <c r="DT128" s="793"/>
      <c r="DU128" s="793"/>
      <c r="DV128" s="794" t="s">
        <v>122</v>
      </c>
      <c r="DW128" s="794"/>
      <c r="DX128" s="794"/>
      <c r="DY128" s="794"/>
      <c r="DZ128" s="795"/>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5237389</v>
      </c>
      <c r="AB129" s="780"/>
      <c r="AC129" s="780"/>
      <c r="AD129" s="780"/>
      <c r="AE129" s="781"/>
      <c r="AF129" s="782">
        <v>5168603</v>
      </c>
      <c r="AG129" s="780"/>
      <c r="AH129" s="780"/>
      <c r="AI129" s="780"/>
      <c r="AJ129" s="781"/>
      <c r="AK129" s="782">
        <v>5264462</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122</v>
      </c>
      <c r="BG129" s="771"/>
      <c r="BH129" s="771"/>
      <c r="BI129" s="771"/>
      <c r="BJ129" s="771"/>
      <c r="BK129" s="771"/>
      <c r="BL129" s="772"/>
      <c r="BM129" s="770">
        <v>19.829999999999998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969433</v>
      </c>
      <c r="AB130" s="780"/>
      <c r="AC130" s="780"/>
      <c r="AD130" s="780"/>
      <c r="AE130" s="781"/>
      <c r="AF130" s="782">
        <v>1043558</v>
      </c>
      <c r="AG130" s="780"/>
      <c r="AH130" s="780"/>
      <c r="AI130" s="780"/>
      <c r="AJ130" s="781"/>
      <c r="AK130" s="782">
        <v>1120348</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11.8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4267956</v>
      </c>
      <c r="AB131" s="764"/>
      <c r="AC131" s="764"/>
      <c r="AD131" s="764"/>
      <c r="AE131" s="765"/>
      <c r="AF131" s="766">
        <v>4125045</v>
      </c>
      <c r="AG131" s="764"/>
      <c r="AH131" s="764"/>
      <c r="AI131" s="764"/>
      <c r="AJ131" s="765"/>
      <c r="AK131" s="766">
        <v>4144114</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v>14.9</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10.41547757</v>
      </c>
      <c r="AB132" s="745"/>
      <c r="AC132" s="745"/>
      <c r="AD132" s="745"/>
      <c r="AE132" s="746"/>
      <c r="AF132" s="747">
        <v>12.042874680000001</v>
      </c>
      <c r="AG132" s="745"/>
      <c r="AH132" s="745"/>
      <c r="AI132" s="745"/>
      <c r="AJ132" s="746"/>
      <c r="AK132" s="747">
        <v>13.046437239999999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9.3000000000000007</v>
      </c>
      <c r="AB133" s="724"/>
      <c r="AC133" s="724"/>
      <c r="AD133" s="724"/>
      <c r="AE133" s="725"/>
      <c r="AF133" s="723">
        <v>10.7</v>
      </c>
      <c r="AG133" s="724"/>
      <c r="AH133" s="724"/>
      <c r="AI133" s="724"/>
      <c r="AJ133" s="725"/>
      <c r="AK133" s="723">
        <v>11.8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vD5hh9e1qTpsK8Sbmpf1pqlVmpC/3JjuqWmIyI11suX9ECvDbci7Zkz6F1klgm7U5XUCtSJvfJsdyzdLCtZIQ==" saltValue="LvsdAcK7b9hudyrQyS19T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478</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8qee9Czu2L4Az/oZLnlkZpvhoXJpCqZSGasgTem5S4k4dK2jbOcOG3MRbEsUvP5d1nsTUjanLLG+5qgBY37mJA==" saltValue="0tBnvOeUBfGoCzFCZpIVj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X+sKGJMsjd6IiqJDlZrgcHV4/KqNgVHNsYF35ITCiN5pjKSUjjazMF4A8mjTyiLXyDUDBVmd+bNyqhP+Z4/Fjw==" saltValue="s53Y2xeYs/BV59tG3ErWL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481</v>
      </c>
      <c r="AP7" s="272"/>
      <c r="AQ7" s="273" t="s">
        <v>482</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483</v>
      </c>
      <c r="AQ8" s="279" t="s">
        <v>484</v>
      </c>
      <c r="AR8" s="280" t="s">
        <v>485</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486</v>
      </c>
      <c r="AL9" s="1131"/>
      <c r="AM9" s="1131"/>
      <c r="AN9" s="1132"/>
      <c r="AO9" s="281">
        <v>1148955</v>
      </c>
      <c r="AP9" s="281">
        <v>91865</v>
      </c>
      <c r="AQ9" s="282">
        <v>109056</v>
      </c>
      <c r="AR9" s="283">
        <v>-15.8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487</v>
      </c>
      <c r="AL10" s="1131"/>
      <c r="AM10" s="1131"/>
      <c r="AN10" s="1132"/>
      <c r="AO10" s="284">
        <v>256794</v>
      </c>
      <c r="AP10" s="284">
        <v>20532</v>
      </c>
      <c r="AQ10" s="285">
        <v>18467</v>
      </c>
      <c r="AR10" s="286">
        <v>11.2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488</v>
      </c>
      <c r="AL11" s="1131"/>
      <c r="AM11" s="1131"/>
      <c r="AN11" s="1132"/>
      <c r="AO11" s="284" t="s">
        <v>489</v>
      </c>
      <c r="AP11" s="284" t="s">
        <v>489</v>
      </c>
      <c r="AQ11" s="285">
        <v>875</v>
      </c>
      <c r="AR11" s="286" t="s">
        <v>489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490</v>
      </c>
      <c r="AL12" s="1131"/>
      <c r="AM12" s="1131"/>
      <c r="AN12" s="1132"/>
      <c r="AO12" s="284" t="s">
        <v>489</v>
      </c>
      <c r="AP12" s="284" t="s">
        <v>489</v>
      </c>
      <c r="AQ12" s="285" t="s">
        <v>489</v>
      </c>
      <c r="AR12" s="286" t="s">
        <v>489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491</v>
      </c>
      <c r="AL13" s="1131"/>
      <c r="AM13" s="1131"/>
      <c r="AN13" s="1132"/>
      <c r="AO13" s="284" t="s">
        <v>489</v>
      </c>
      <c r="AP13" s="284" t="s">
        <v>489</v>
      </c>
      <c r="AQ13" s="285">
        <v>4658</v>
      </c>
      <c r="AR13" s="286" t="s">
        <v>489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492</v>
      </c>
      <c r="AL14" s="1131"/>
      <c r="AM14" s="1131"/>
      <c r="AN14" s="1132"/>
      <c r="AO14" s="284">
        <v>28992</v>
      </c>
      <c r="AP14" s="284">
        <v>2318</v>
      </c>
      <c r="AQ14" s="285">
        <v>1950</v>
      </c>
      <c r="AR14" s="286">
        <v>18.899999999999999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493</v>
      </c>
      <c r="AL15" s="1134"/>
      <c r="AM15" s="1134"/>
      <c r="AN15" s="1135"/>
      <c r="AO15" s="284">
        <v>-98568</v>
      </c>
      <c r="AP15" s="284">
        <v>-7881</v>
      </c>
      <c r="AQ15" s="285">
        <v>-7086</v>
      </c>
      <c r="AR15" s="286">
        <v>11.2</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1336173</v>
      </c>
      <c r="AP16" s="284">
        <v>106834</v>
      </c>
      <c r="AQ16" s="285">
        <v>127919</v>
      </c>
      <c r="AR16" s="286">
        <v>-16.5</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498</v>
      </c>
      <c r="AL21" s="1137"/>
      <c r="AM21" s="1137"/>
      <c r="AN21" s="1138"/>
      <c r="AO21" s="297">
        <v>9.27</v>
      </c>
      <c r="AP21" s="298">
        <v>10.82</v>
      </c>
      <c r="AQ21" s="299">
        <v>-1.55</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499</v>
      </c>
      <c r="AL22" s="1137"/>
      <c r="AM22" s="1137"/>
      <c r="AN22" s="1138"/>
      <c r="AO22" s="302">
        <v>97.9</v>
      </c>
      <c r="AP22" s="303">
        <v>96.9</v>
      </c>
      <c r="AQ22" s="304">
        <v>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500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481</v>
      </c>
      <c r="AP30" s="272"/>
      <c r="AQ30" s="273" t="s">
        <v>482</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483</v>
      </c>
      <c r="AQ31" s="279" t="s">
        <v>484</v>
      </c>
      <c r="AR31" s="280" t="s">
        <v>485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503</v>
      </c>
      <c r="AL32" s="1121"/>
      <c r="AM32" s="1121"/>
      <c r="AN32" s="1122"/>
      <c r="AO32" s="312">
        <v>1345571</v>
      </c>
      <c r="AP32" s="312">
        <v>107585</v>
      </c>
      <c r="AQ32" s="313">
        <v>61308</v>
      </c>
      <c r="AR32" s="314">
        <v>75.5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504</v>
      </c>
      <c r="AL33" s="1121"/>
      <c r="AM33" s="1121"/>
      <c r="AN33" s="1122"/>
      <c r="AO33" s="312" t="s">
        <v>489</v>
      </c>
      <c r="AP33" s="312" t="s">
        <v>489</v>
      </c>
      <c r="AQ33" s="313" t="s">
        <v>489</v>
      </c>
      <c r="AR33" s="314" t="s">
        <v>489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505</v>
      </c>
      <c r="AL34" s="1121"/>
      <c r="AM34" s="1121"/>
      <c r="AN34" s="1122"/>
      <c r="AO34" s="312" t="s">
        <v>489</v>
      </c>
      <c r="AP34" s="312" t="s">
        <v>489</v>
      </c>
      <c r="AQ34" s="313" t="s">
        <v>489</v>
      </c>
      <c r="AR34" s="314" t="s">
        <v>489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506</v>
      </c>
      <c r="AL35" s="1121"/>
      <c r="AM35" s="1121"/>
      <c r="AN35" s="1122"/>
      <c r="AO35" s="312">
        <v>309799</v>
      </c>
      <c r="AP35" s="312">
        <v>24770</v>
      </c>
      <c r="AQ35" s="313">
        <v>22520</v>
      </c>
      <c r="AR35" s="314">
        <v>10</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507</v>
      </c>
      <c r="AL36" s="1121"/>
      <c r="AM36" s="1121"/>
      <c r="AN36" s="1122"/>
      <c r="AO36" s="312">
        <v>50558</v>
      </c>
      <c r="AP36" s="312">
        <v>4042</v>
      </c>
      <c r="AQ36" s="313">
        <v>5045</v>
      </c>
      <c r="AR36" s="314">
        <v>-19.899999999999999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508</v>
      </c>
      <c r="AL37" s="1121"/>
      <c r="AM37" s="1121"/>
      <c r="AN37" s="1122"/>
      <c r="AO37" s="312" t="s">
        <v>489</v>
      </c>
      <c r="AP37" s="312" t="s">
        <v>489</v>
      </c>
      <c r="AQ37" s="313">
        <v>526</v>
      </c>
      <c r="AR37" s="314" t="s">
        <v>489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509</v>
      </c>
      <c r="AL38" s="1124"/>
      <c r="AM38" s="1124"/>
      <c r="AN38" s="1125"/>
      <c r="AO38" s="315">
        <v>11</v>
      </c>
      <c r="AP38" s="315">
        <v>1</v>
      </c>
      <c r="AQ38" s="316">
        <v>11</v>
      </c>
      <c r="AR38" s="304">
        <v>-90.9</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510</v>
      </c>
      <c r="AL39" s="1124"/>
      <c r="AM39" s="1124"/>
      <c r="AN39" s="1125"/>
      <c r="AO39" s="312">
        <v>-44932</v>
      </c>
      <c r="AP39" s="312">
        <v>-3593</v>
      </c>
      <c r="AQ39" s="313">
        <v>-1559</v>
      </c>
      <c r="AR39" s="314">
        <v>130.5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511</v>
      </c>
      <c r="AL40" s="1121"/>
      <c r="AM40" s="1121"/>
      <c r="AN40" s="1122"/>
      <c r="AO40" s="312">
        <v>-1120348</v>
      </c>
      <c r="AP40" s="312">
        <v>-89578</v>
      </c>
      <c r="AQ40" s="313">
        <v>-58872</v>
      </c>
      <c r="AR40" s="314">
        <v>52.2</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540659</v>
      </c>
      <c r="AP41" s="312">
        <v>43229</v>
      </c>
      <c r="AQ41" s="313">
        <v>28979</v>
      </c>
      <c r="AR41" s="314">
        <v>49.2</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481</v>
      </c>
      <c r="AN49" s="1115" t="s">
        <v>514</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515</v>
      </c>
      <c r="AO50" s="329" t="s">
        <v>516</v>
      </c>
      <c r="AP50" s="330" t="s">
        <v>517</v>
      </c>
      <c r="AQ50" s="331" t="s">
        <v>518</v>
      </c>
      <c r="AR50" s="332" t="s">
        <v>519</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2738108</v>
      </c>
      <c r="AN51" s="334">
        <v>202179</v>
      </c>
      <c r="AO51" s="335">
        <v>22.2</v>
      </c>
      <c r="AP51" s="336">
        <v>93492</v>
      </c>
      <c r="AQ51" s="337">
        <v>-13.6</v>
      </c>
      <c r="AR51" s="338">
        <v>35.799999999999997</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2212740</v>
      </c>
      <c r="AN52" s="342">
        <v>163386</v>
      </c>
      <c r="AO52" s="343">
        <v>60.4</v>
      </c>
      <c r="AP52" s="344">
        <v>53316</v>
      </c>
      <c r="AQ52" s="345">
        <v>6</v>
      </c>
      <c r="AR52" s="346">
        <v>54.4</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756875</v>
      </c>
      <c r="AN53" s="334">
        <v>57097</v>
      </c>
      <c r="AO53" s="335">
        <v>-71.8</v>
      </c>
      <c r="AP53" s="336">
        <v>94796</v>
      </c>
      <c r="AQ53" s="337">
        <v>1.4</v>
      </c>
      <c r="AR53" s="338">
        <v>-73.2</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359296</v>
      </c>
      <c r="AN54" s="342">
        <v>27104</v>
      </c>
      <c r="AO54" s="343">
        <v>-83.4</v>
      </c>
      <c r="AP54" s="344">
        <v>55781</v>
      </c>
      <c r="AQ54" s="345">
        <v>4.5999999999999996</v>
      </c>
      <c r="AR54" s="346">
        <v>-88</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737861</v>
      </c>
      <c r="AN55" s="334">
        <v>56737</v>
      </c>
      <c r="AO55" s="335">
        <v>-0.6</v>
      </c>
      <c r="AP55" s="336">
        <v>85942</v>
      </c>
      <c r="AQ55" s="337">
        <v>-9.3000000000000007</v>
      </c>
      <c r="AR55" s="338">
        <v>8.6999999999999993</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595032</v>
      </c>
      <c r="AN56" s="342">
        <v>45754</v>
      </c>
      <c r="AO56" s="343">
        <v>68.8</v>
      </c>
      <c r="AP56" s="344">
        <v>48630</v>
      </c>
      <c r="AQ56" s="345">
        <v>-12.8</v>
      </c>
      <c r="AR56" s="346">
        <v>81.599999999999994</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1082097</v>
      </c>
      <c r="AN57" s="334">
        <v>84817</v>
      </c>
      <c r="AO57" s="335">
        <v>49.5</v>
      </c>
      <c r="AP57" s="336">
        <v>95007</v>
      </c>
      <c r="AQ57" s="337">
        <v>10.5</v>
      </c>
      <c r="AR57" s="338">
        <v>39</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540648</v>
      </c>
      <c r="AN58" s="342">
        <v>42377</v>
      </c>
      <c r="AO58" s="343">
        <v>-7.4</v>
      </c>
      <c r="AP58" s="344">
        <v>48509</v>
      </c>
      <c r="AQ58" s="345">
        <v>-0.2</v>
      </c>
      <c r="AR58" s="346">
        <v>-7.2</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861830</v>
      </c>
      <c r="AN59" s="334">
        <v>68908</v>
      </c>
      <c r="AO59" s="335">
        <v>-18.8</v>
      </c>
      <c r="AP59" s="336">
        <v>98176</v>
      </c>
      <c r="AQ59" s="337">
        <v>3.3</v>
      </c>
      <c r="AR59" s="338">
        <v>-22.1</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584548</v>
      </c>
      <c r="AN60" s="342">
        <v>46738</v>
      </c>
      <c r="AO60" s="343">
        <v>10.3</v>
      </c>
      <c r="AP60" s="344">
        <v>58489</v>
      </c>
      <c r="AQ60" s="345">
        <v>20.6</v>
      </c>
      <c r="AR60" s="346">
        <v>-10.3</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1235354</v>
      </c>
      <c r="AN61" s="349">
        <v>93948</v>
      </c>
      <c r="AO61" s="350">
        <v>-3.9</v>
      </c>
      <c r="AP61" s="351">
        <v>93483</v>
      </c>
      <c r="AQ61" s="352">
        <v>-1.5</v>
      </c>
      <c r="AR61" s="338">
        <v>-2.4</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858453</v>
      </c>
      <c r="AN62" s="342">
        <v>65072</v>
      </c>
      <c r="AO62" s="343">
        <v>9.6999999999999993</v>
      </c>
      <c r="AP62" s="344">
        <v>52945</v>
      </c>
      <c r="AQ62" s="345">
        <v>3.6</v>
      </c>
      <c r="AR62" s="346">
        <v>6.1</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MuAlVhq4xioR3bM88inF2sRejiBdiKBw7oHnnAIAf1tiinsZcRSq3LIcd/dTLysAijg3R+ThTomawdaO1MzjAA==" saltValue="j5da4XZhiEJYMwitDNdaG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478</v>
      </c>
    </row>
    <row r="120" spans="125:125" ht="13.5" hidden="1" customHeight="1" x14ac:dyDescent="0.2"/>
    <row r="121" spans="125:125" ht="13.5" hidden="1" customHeight="1" x14ac:dyDescent="0.2">
      <c r="DU121" s="259"/>
    </row>
  </sheetData>
  <sheetProtection algorithmName="SHA-512" hashValue="8COWkNmfZHGieJn5H8ZyToCpVT3MjzKBfvFh4w9tVy9euX4P8672vh+sZbTGaecdGhyABHvUBzU3EGcmtXoP6Q==" saltValue="2Y731Xo4q8Qk4zDDgSIkd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478</v>
      </c>
    </row>
  </sheetData>
  <sheetProtection algorithmName="SHA-512" hashValue="MTycuv/Ufk5Du9gSVBhJJTdCpN3IcKjD+LH0klHc9t5YrFeHvy3qtY2t7UlXTtGo2YkaLrvpudldxjcRk1PxSQ==" saltValue="UBXNRyBHC20uEbhEWgPmw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view="pageBreakPreview" zoomScale="85" zoomScaleNormal="100" zoomScaleSheetLayoutView="85"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2">
      <c r="B47" s="10"/>
      <c r="C47" s="1139" t="s">
        <v>3</v>
      </c>
      <c r="D47" s="1139"/>
      <c r="E47" s="1140"/>
      <c r="F47" s="11">
        <v>20.16</v>
      </c>
      <c r="G47" s="12">
        <v>19.29</v>
      </c>
      <c r="H47" s="12">
        <v>19.21</v>
      </c>
      <c r="I47" s="12">
        <v>20.25</v>
      </c>
      <c r="J47" s="13">
        <v>19.89</v>
      </c>
    </row>
    <row r="48" spans="2:10" ht="57.75" customHeight="1" x14ac:dyDescent="0.2">
      <c r="B48" s="14"/>
      <c r="C48" s="1141" t="s">
        <v>4</v>
      </c>
      <c r="D48" s="1141"/>
      <c r="E48" s="1142"/>
      <c r="F48" s="15">
        <v>14.65</v>
      </c>
      <c r="G48" s="16">
        <v>13.26</v>
      </c>
      <c r="H48" s="16">
        <v>17.059999999999999</v>
      </c>
      <c r="I48" s="16">
        <v>15.57</v>
      </c>
      <c r="J48" s="17">
        <v>13.03</v>
      </c>
    </row>
    <row r="49" spans="2:10" ht="57.75" customHeight="1" thickBot="1" x14ac:dyDescent="0.25">
      <c r="B49" s="18"/>
      <c r="C49" s="1143" t="s">
        <v>5</v>
      </c>
      <c r="D49" s="1143"/>
      <c r="E49" s="1144"/>
      <c r="F49" s="19">
        <v>0.93</v>
      </c>
      <c r="G49" s="20" t="s">
        <v>533</v>
      </c>
      <c r="H49" s="20">
        <v>5.49</v>
      </c>
      <c r="I49" s="20" t="s">
        <v>534</v>
      </c>
      <c r="J49" s="21" t="s">
        <v>535</v>
      </c>
    </row>
    <row r="50" spans="2:10" ht="13.2" x14ac:dyDescent="0.2"/>
  </sheetData>
  <sheetProtection algorithmName="SHA-512" hashValue="53vC3u4Pmb7JbLtjUXw8YGVj+HK7EjmI5QH0vh1BOFIMYqzGqnktrtLSqID9dVsdqnEHcX2wkyH1HK+8ACBlsQ==" saltValue="FrzAoD+g8o671EyFNCkI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51" t="s">
        <v>536</v>
      </c>
      <c r="D34" s="1151"/>
      <c r="E34" s="1152"/>
      <c r="F34" s="32">
        <v>14.64</v>
      </c>
      <c r="G34" s="33">
        <v>13.25</v>
      </c>
      <c r="H34" s="33">
        <v>17.059999999999999</v>
      </c>
      <c r="I34" s="33">
        <v>15.57</v>
      </c>
      <c r="J34" s="34">
        <v>13.03</v>
      </c>
      <c r="K34" s="22"/>
      <c r="L34" s="22"/>
      <c r="M34" s="22"/>
      <c r="N34" s="22"/>
      <c r="O34" s="22"/>
      <c r="P34" s="22"/>
    </row>
    <row r="35" spans="1:16" ht="39" customHeight="1" x14ac:dyDescent="0.2">
      <c r="A35" s="22"/>
      <c r="B35" s="35"/>
      <c r="C35" s="1145" t="s">
        <v>537</v>
      </c>
      <c r="D35" s="1146"/>
      <c r="E35" s="1147"/>
      <c r="F35" s="36">
        <v>10.66</v>
      </c>
      <c r="G35" s="37">
        <v>8.93</v>
      </c>
      <c r="H35" s="37">
        <v>8.2799999999999994</v>
      </c>
      <c r="I35" s="37">
        <v>8.92</v>
      </c>
      <c r="J35" s="38">
        <v>9.8800000000000008</v>
      </c>
      <c r="K35" s="22"/>
      <c r="L35" s="22"/>
      <c r="M35" s="22"/>
      <c r="N35" s="22"/>
      <c r="O35" s="22"/>
      <c r="P35" s="22"/>
    </row>
    <row r="36" spans="1:16" ht="39" customHeight="1" x14ac:dyDescent="0.2">
      <c r="A36" s="22"/>
      <c r="B36" s="35"/>
      <c r="C36" s="1145" t="s">
        <v>538</v>
      </c>
      <c r="D36" s="1146"/>
      <c r="E36" s="1147"/>
      <c r="F36" s="36">
        <v>1.41</v>
      </c>
      <c r="G36" s="37">
        <v>1.29</v>
      </c>
      <c r="H36" s="37">
        <v>1.47</v>
      </c>
      <c r="I36" s="37">
        <v>1.42</v>
      </c>
      <c r="J36" s="38">
        <v>1.32</v>
      </c>
      <c r="K36" s="22"/>
      <c r="L36" s="22"/>
      <c r="M36" s="22"/>
      <c r="N36" s="22"/>
      <c r="O36" s="22"/>
      <c r="P36" s="22"/>
    </row>
    <row r="37" spans="1:16" ht="39" customHeight="1" x14ac:dyDescent="0.2">
      <c r="A37" s="22"/>
      <c r="B37" s="35"/>
      <c r="C37" s="1145" t="s">
        <v>539</v>
      </c>
      <c r="D37" s="1146"/>
      <c r="E37" s="1147"/>
      <c r="F37" s="36">
        <v>0.91</v>
      </c>
      <c r="G37" s="37">
        <v>0.92</v>
      </c>
      <c r="H37" s="37">
        <v>1.24</v>
      </c>
      <c r="I37" s="37">
        <v>0.44</v>
      </c>
      <c r="J37" s="38">
        <v>0.83</v>
      </c>
      <c r="K37" s="22"/>
      <c r="L37" s="22"/>
      <c r="M37" s="22"/>
      <c r="N37" s="22"/>
      <c r="O37" s="22"/>
      <c r="P37" s="22"/>
    </row>
    <row r="38" spans="1:16" ht="39" customHeight="1" x14ac:dyDescent="0.2">
      <c r="A38" s="22"/>
      <c r="B38" s="35"/>
      <c r="C38" s="1145" t="s">
        <v>540</v>
      </c>
      <c r="D38" s="1146"/>
      <c r="E38" s="1147"/>
      <c r="F38" s="36">
        <v>0.35</v>
      </c>
      <c r="G38" s="37">
        <v>0.3</v>
      </c>
      <c r="H38" s="37">
        <v>0.27</v>
      </c>
      <c r="I38" s="37">
        <v>0.35</v>
      </c>
      <c r="J38" s="38">
        <v>0.56000000000000005</v>
      </c>
      <c r="K38" s="22"/>
      <c r="L38" s="22"/>
      <c r="M38" s="22"/>
      <c r="N38" s="22"/>
      <c r="O38" s="22"/>
      <c r="P38" s="22"/>
    </row>
    <row r="39" spans="1:16" ht="39" customHeight="1" x14ac:dyDescent="0.2">
      <c r="A39" s="22"/>
      <c r="B39" s="35"/>
      <c r="C39" s="1145" t="s">
        <v>541</v>
      </c>
      <c r="D39" s="1146"/>
      <c r="E39" s="1147"/>
      <c r="F39" s="36">
        <v>0.09</v>
      </c>
      <c r="G39" s="37">
        <v>0.1</v>
      </c>
      <c r="H39" s="37">
        <v>0.12</v>
      </c>
      <c r="I39" s="37">
        <v>0.13</v>
      </c>
      <c r="J39" s="38">
        <v>0.26</v>
      </c>
      <c r="K39" s="22"/>
      <c r="L39" s="22"/>
      <c r="M39" s="22"/>
      <c r="N39" s="22"/>
      <c r="O39" s="22"/>
      <c r="P39" s="22"/>
    </row>
    <row r="40" spans="1:16" ht="39" customHeight="1" x14ac:dyDescent="0.2">
      <c r="A40" s="22"/>
      <c r="B40" s="35"/>
      <c r="C40" s="1145" t="s">
        <v>542</v>
      </c>
      <c r="D40" s="1146"/>
      <c r="E40" s="1147"/>
      <c r="F40" s="36">
        <v>0.04</v>
      </c>
      <c r="G40" s="37">
        <v>0.04</v>
      </c>
      <c r="H40" s="37">
        <v>0.05</v>
      </c>
      <c r="I40" s="37">
        <v>0.05</v>
      </c>
      <c r="J40" s="38">
        <v>0.05</v>
      </c>
      <c r="K40" s="22"/>
      <c r="L40" s="22"/>
      <c r="M40" s="22"/>
      <c r="N40" s="22"/>
      <c r="O40" s="22"/>
      <c r="P40" s="22"/>
    </row>
    <row r="41" spans="1:16" ht="39" customHeight="1" x14ac:dyDescent="0.2">
      <c r="A41" s="22"/>
      <c r="B41" s="35"/>
      <c r="C41" s="1145" t="s">
        <v>543</v>
      </c>
      <c r="D41" s="1146"/>
      <c r="E41" s="1147"/>
      <c r="F41" s="36">
        <v>1.46</v>
      </c>
      <c r="G41" s="37">
        <v>0</v>
      </c>
      <c r="H41" s="37">
        <v>0</v>
      </c>
      <c r="I41" s="37">
        <v>0</v>
      </c>
      <c r="J41" s="38">
        <v>0</v>
      </c>
      <c r="K41" s="22"/>
      <c r="L41" s="22"/>
      <c r="M41" s="22"/>
      <c r="N41" s="22"/>
      <c r="O41" s="22"/>
      <c r="P41" s="22"/>
    </row>
    <row r="42" spans="1:16" ht="39" customHeight="1" x14ac:dyDescent="0.2">
      <c r="A42" s="22"/>
      <c r="B42" s="39"/>
      <c r="C42" s="1145" t="s">
        <v>544</v>
      </c>
      <c r="D42" s="1146"/>
      <c r="E42" s="1147"/>
      <c r="F42" s="36" t="s">
        <v>545</v>
      </c>
      <c r="G42" s="37" t="s">
        <v>489</v>
      </c>
      <c r="H42" s="37" t="s">
        <v>489</v>
      </c>
      <c r="I42" s="37" t="s">
        <v>489</v>
      </c>
      <c r="J42" s="38" t="s">
        <v>489</v>
      </c>
      <c r="K42" s="22"/>
      <c r="L42" s="22"/>
      <c r="M42" s="22"/>
      <c r="N42" s="22"/>
      <c r="O42" s="22"/>
      <c r="P42" s="22"/>
    </row>
    <row r="43" spans="1:16" ht="39" customHeight="1" thickBot="1" x14ac:dyDescent="0.25">
      <c r="A43" s="22"/>
      <c r="B43" s="40"/>
      <c r="C43" s="1148" t="s">
        <v>546</v>
      </c>
      <c r="D43" s="1149"/>
      <c r="E43" s="1150"/>
      <c r="F43" s="41" t="s">
        <v>489</v>
      </c>
      <c r="G43" s="42" t="s">
        <v>489</v>
      </c>
      <c r="H43" s="42" t="s">
        <v>489</v>
      </c>
      <c r="I43" s="42" t="s">
        <v>489</v>
      </c>
      <c r="J43" s="43" t="s">
        <v>489</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T8HnnDJDZJMx4g6w9kvTJxBbuXTLH99h04y3hkroJjmUoPIKAXuUq5RH5H4+l2KlVMHO8FIt/7RhhvaILlXN4w==" saltValue="RGa01Sx+a7CXx7LovbMW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925</v>
      </c>
      <c r="L45" s="60">
        <v>996</v>
      </c>
      <c r="M45" s="60">
        <v>1062</v>
      </c>
      <c r="N45" s="60">
        <v>1202</v>
      </c>
      <c r="O45" s="61">
        <v>1346</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x14ac:dyDescent="0.2">
      <c r="A48" s="48"/>
      <c r="B48" s="1178"/>
      <c r="C48" s="1179"/>
      <c r="D48" s="62"/>
      <c r="E48" s="1155" t="s">
        <v>13</v>
      </c>
      <c r="F48" s="1155"/>
      <c r="G48" s="1155"/>
      <c r="H48" s="1155"/>
      <c r="I48" s="1155"/>
      <c r="J48" s="1156"/>
      <c r="K48" s="63">
        <v>305</v>
      </c>
      <c r="L48" s="64">
        <v>359</v>
      </c>
      <c r="M48" s="64">
        <v>357</v>
      </c>
      <c r="N48" s="64">
        <v>344</v>
      </c>
      <c r="O48" s="65">
        <v>310</v>
      </c>
      <c r="P48" s="48"/>
      <c r="Q48" s="48"/>
      <c r="R48" s="48"/>
      <c r="S48" s="48"/>
      <c r="T48" s="48"/>
      <c r="U48" s="48"/>
    </row>
    <row r="49" spans="1:21" ht="30.75" customHeight="1" x14ac:dyDescent="0.2">
      <c r="A49" s="48"/>
      <c r="B49" s="1178"/>
      <c r="C49" s="1179"/>
      <c r="D49" s="62"/>
      <c r="E49" s="1155" t="s">
        <v>14</v>
      </c>
      <c r="F49" s="1155"/>
      <c r="G49" s="1155"/>
      <c r="H49" s="1155"/>
      <c r="I49" s="1155"/>
      <c r="J49" s="1156"/>
      <c r="K49" s="63">
        <v>36</v>
      </c>
      <c r="L49" s="64">
        <v>37</v>
      </c>
      <c r="M49" s="64">
        <v>43</v>
      </c>
      <c r="N49" s="64">
        <v>48</v>
      </c>
      <c r="O49" s="65">
        <v>51</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489</v>
      </c>
      <c r="L50" s="64" t="s">
        <v>489</v>
      </c>
      <c r="M50" s="64" t="s">
        <v>489</v>
      </c>
      <c r="N50" s="64" t="s">
        <v>489</v>
      </c>
      <c r="O50" s="65" t="s">
        <v>489</v>
      </c>
      <c r="P50" s="48"/>
      <c r="Q50" s="48"/>
      <c r="R50" s="48"/>
      <c r="S50" s="48"/>
      <c r="T50" s="48"/>
      <c r="U50" s="48"/>
    </row>
    <row r="51" spans="1:21" ht="30.75" customHeight="1" x14ac:dyDescent="0.2">
      <c r="A51" s="48"/>
      <c r="B51" s="1180"/>
      <c r="C51" s="1181"/>
      <c r="D51" s="66"/>
      <c r="E51" s="1155" t="s">
        <v>16</v>
      </c>
      <c r="F51" s="1155"/>
      <c r="G51" s="1155"/>
      <c r="H51" s="1155"/>
      <c r="I51" s="1155"/>
      <c r="J51" s="1156"/>
      <c r="K51" s="63">
        <v>0</v>
      </c>
      <c r="L51" s="64">
        <v>0</v>
      </c>
      <c r="M51" s="64">
        <v>0</v>
      </c>
      <c r="N51" s="64">
        <v>0</v>
      </c>
      <c r="O51" s="65">
        <v>0</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966</v>
      </c>
      <c r="L52" s="64">
        <v>1002</v>
      </c>
      <c r="M52" s="64">
        <v>1018</v>
      </c>
      <c r="N52" s="64">
        <v>1097</v>
      </c>
      <c r="O52" s="65">
        <v>1166</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300</v>
      </c>
      <c r="L53" s="69">
        <v>390</v>
      </c>
      <c r="M53" s="69">
        <v>444</v>
      </c>
      <c r="N53" s="69">
        <v>497</v>
      </c>
      <c r="O53" s="70">
        <v>541</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2">
      <c r="B58" s="1161" t="s">
        <v>24</v>
      </c>
      <c r="C58" s="1162"/>
      <c r="D58" s="1167" t="s">
        <v>25</v>
      </c>
      <c r="E58" s="1168"/>
      <c r="F58" s="1168"/>
      <c r="G58" s="1168"/>
      <c r="H58" s="1168"/>
      <c r="I58" s="1168"/>
      <c r="J58" s="1169"/>
      <c r="K58" s="83" t="s">
        <v>569</v>
      </c>
      <c r="L58" s="84" t="s">
        <v>569</v>
      </c>
      <c r="M58" s="84" t="s">
        <v>569</v>
      </c>
      <c r="N58" s="84" t="s">
        <v>569</v>
      </c>
      <c r="O58" s="85" t="s">
        <v>569</v>
      </c>
    </row>
    <row r="59" spans="1:21" ht="31.5" customHeight="1" x14ac:dyDescent="0.2">
      <c r="B59" s="1163"/>
      <c r="C59" s="1164"/>
      <c r="D59" s="1170" t="s">
        <v>26</v>
      </c>
      <c r="E59" s="1171"/>
      <c r="F59" s="1171"/>
      <c r="G59" s="1171"/>
      <c r="H59" s="1171"/>
      <c r="I59" s="1171"/>
      <c r="J59" s="1172"/>
      <c r="K59" s="86" t="s">
        <v>569</v>
      </c>
      <c r="L59" s="87" t="s">
        <v>569</v>
      </c>
      <c r="M59" s="87" t="s">
        <v>569</v>
      </c>
      <c r="N59" s="87" t="s">
        <v>569</v>
      </c>
      <c r="O59" s="88" t="s">
        <v>569</v>
      </c>
    </row>
    <row r="60" spans="1:21" ht="31.5" customHeight="1" thickBot="1" x14ac:dyDescent="0.25">
      <c r="B60" s="1165"/>
      <c r="C60" s="1166"/>
      <c r="D60" s="1173" t="s">
        <v>27</v>
      </c>
      <c r="E60" s="1174"/>
      <c r="F60" s="1174"/>
      <c r="G60" s="1174"/>
      <c r="H60" s="1174"/>
      <c r="I60" s="1174"/>
      <c r="J60" s="1175"/>
      <c r="K60" s="89" t="s">
        <v>569</v>
      </c>
      <c r="L60" s="90" t="s">
        <v>569</v>
      </c>
      <c r="M60" s="90" t="s">
        <v>569</v>
      </c>
      <c r="N60" s="90" t="s">
        <v>569</v>
      </c>
      <c r="O60" s="91" t="s">
        <v>569</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y4Kq036QlPYBPZwF3WmblcLxKeUTq+vrxFMx2TK4GvFg+g/qUp3LpTDhuZ1FZiqaEZrOqM0kJ0lbH0WqpPG7w==" saltValue="nScNiGWRPxJFUzRproICt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528</v>
      </c>
      <c r="J40" s="103" t="s">
        <v>529</v>
      </c>
      <c r="K40" s="103" t="s">
        <v>530</v>
      </c>
      <c r="L40" s="103" t="s">
        <v>531</v>
      </c>
      <c r="M40" s="104" t="s">
        <v>532</v>
      </c>
    </row>
    <row r="41" spans="2:13" ht="27.75" customHeight="1" x14ac:dyDescent="0.2">
      <c r="B41" s="1196" t="s">
        <v>30</v>
      </c>
      <c r="C41" s="1197"/>
      <c r="D41" s="105"/>
      <c r="E41" s="1198" t="s">
        <v>31</v>
      </c>
      <c r="F41" s="1198"/>
      <c r="G41" s="1198"/>
      <c r="H41" s="1199"/>
      <c r="I41" s="355">
        <v>12078</v>
      </c>
      <c r="J41" s="356">
        <v>11895</v>
      </c>
      <c r="K41" s="356">
        <v>11917</v>
      </c>
      <c r="L41" s="356">
        <v>11745</v>
      </c>
      <c r="M41" s="357">
        <v>11061</v>
      </c>
    </row>
    <row r="42" spans="2:13" ht="27.75" customHeight="1" x14ac:dyDescent="0.2">
      <c r="B42" s="1186"/>
      <c r="C42" s="1187"/>
      <c r="D42" s="106"/>
      <c r="E42" s="1190" t="s">
        <v>32</v>
      </c>
      <c r="F42" s="1190"/>
      <c r="G42" s="1190"/>
      <c r="H42" s="1191"/>
      <c r="I42" s="358" t="s">
        <v>489</v>
      </c>
      <c r="J42" s="359" t="s">
        <v>489</v>
      </c>
      <c r="K42" s="359" t="s">
        <v>489</v>
      </c>
      <c r="L42" s="359" t="s">
        <v>489</v>
      </c>
      <c r="M42" s="360" t="s">
        <v>489</v>
      </c>
    </row>
    <row r="43" spans="2:13" ht="27.75" customHeight="1" x14ac:dyDescent="0.2">
      <c r="B43" s="1186"/>
      <c r="C43" s="1187"/>
      <c r="D43" s="106"/>
      <c r="E43" s="1190" t="s">
        <v>33</v>
      </c>
      <c r="F43" s="1190"/>
      <c r="G43" s="1190"/>
      <c r="H43" s="1191"/>
      <c r="I43" s="358">
        <v>2697</v>
      </c>
      <c r="J43" s="359">
        <v>2530</v>
      </c>
      <c r="K43" s="359">
        <v>2270</v>
      </c>
      <c r="L43" s="359">
        <v>2185</v>
      </c>
      <c r="M43" s="360">
        <v>2019</v>
      </c>
    </row>
    <row r="44" spans="2:13" ht="27.75" customHeight="1" x14ac:dyDescent="0.2">
      <c r="B44" s="1186"/>
      <c r="C44" s="1187"/>
      <c r="D44" s="106"/>
      <c r="E44" s="1190" t="s">
        <v>34</v>
      </c>
      <c r="F44" s="1190"/>
      <c r="G44" s="1190"/>
      <c r="H44" s="1191"/>
      <c r="I44" s="358">
        <v>366</v>
      </c>
      <c r="J44" s="359">
        <v>433</v>
      </c>
      <c r="K44" s="359">
        <v>350</v>
      </c>
      <c r="L44" s="359">
        <v>294</v>
      </c>
      <c r="M44" s="360">
        <v>230</v>
      </c>
    </row>
    <row r="45" spans="2:13" ht="27.75" customHeight="1" x14ac:dyDescent="0.2">
      <c r="B45" s="1186"/>
      <c r="C45" s="1187"/>
      <c r="D45" s="106"/>
      <c r="E45" s="1190" t="s">
        <v>35</v>
      </c>
      <c r="F45" s="1190"/>
      <c r="G45" s="1190"/>
      <c r="H45" s="1191"/>
      <c r="I45" s="358">
        <v>986</v>
      </c>
      <c r="J45" s="359">
        <v>970</v>
      </c>
      <c r="K45" s="359">
        <v>960</v>
      </c>
      <c r="L45" s="359">
        <v>941</v>
      </c>
      <c r="M45" s="360">
        <v>942</v>
      </c>
    </row>
    <row r="46" spans="2:13" ht="27.75" customHeight="1" x14ac:dyDescent="0.2">
      <c r="B46" s="1186"/>
      <c r="C46" s="1187"/>
      <c r="D46" s="107"/>
      <c r="E46" s="1190" t="s">
        <v>36</v>
      </c>
      <c r="F46" s="1190"/>
      <c r="G46" s="1190"/>
      <c r="H46" s="1191"/>
      <c r="I46" s="358" t="s">
        <v>489</v>
      </c>
      <c r="J46" s="359" t="s">
        <v>489</v>
      </c>
      <c r="K46" s="359" t="s">
        <v>489</v>
      </c>
      <c r="L46" s="359" t="s">
        <v>489</v>
      </c>
      <c r="M46" s="360" t="s">
        <v>489</v>
      </c>
    </row>
    <row r="47" spans="2:13" ht="27.75" customHeight="1" x14ac:dyDescent="0.2">
      <c r="B47" s="1186"/>
      <c r="C47" s="1187"/>
      <c r="D47" s="108"/>
      <c r="E47" s="1200" t="s">
        <v>37</v>
      </c>
      <c r="F47" s="1201"/>
      <c r="G47" s="1201"/>
      <c r="H47" s="1202"/>
      <c r="I47" s="358" t="s">
        <v>489</v>
      </c>
      <c r="J47" s="359" t="s">
        <v>489</v>
      </c>
      <c r="K47" s="359" t="s">
        <v>489</v>
      </c>
      <c r="L47" s="359" t="s">
        <v>489</v>
      </c>
      <c r="M47" s="360" t="s">
        <v>489</v>
      </c>
    </row>
    <row r="48" spans="2:13" ht="27.75" customHeight="1" x14ac:dyDescent="0.2">
      <c r="B48" s="1186"/>
      <c r="C48" s="1187"/>
      <c r="D48" s="106"/>
      <c r="E48" s="1190" t="s">
        <v>38</v>
      </c>
      <c r="F48" s="1190"/>
      <c r="G48" s="1190"/>
      <c r="H48" s="1191"/>
      <c r="I48" s="358" t="s">
        <v>489</v>
      </c>
      <c r="J48" s="359" t="s">
        <v>489</v>
      </c>
      <c r="K48" s="359" t="s">
        <v>489</v>
      </c>
      <c r="L48" s="359" t="s">
        <v>489</v>
      </c>
      <c r="M48" s="360" t="s">
        <v>489</v>
      </c>
    </row>
    <row r="49" spans="2:13" ht="27.75" customHeight="1" x14ac:dyDescent="0.2">
      <c r="B49" s="1188"/>
      <c r="C49" s="1189"/>
      <c r="D49" s="106"/>
      <c r="E49" s="1190" t="s">
        <v>39</v>
      </c>
      <c r="F49" s="1190"/>
      <c r="G49" s="1190"/>
      <c r="H49" s="1191"/>
      <c r="I49" s="358" t="s">
        <v>489</v>
      </c>
      <c r="J49" s="359" t="s">
        <v>489</v>
      </c>
      <c r="K49" s="359" t="s">
        <v>489</v>
      </c>
      <c r="L49" s="359" t="s">
        <v>489</v>
      </c>
      <c r="M49" s="360" t="s">
        <v>489</v>
      </c>
    </row>
    <row r="50" spans="2:13" ht="27.75" customHeight="1" x14ac:dyDescent="0.2">
      <c r="B50" s="1184" t="s">
        <v>40</v>
      </c>
      <c r="C50" s="1185"/>
      <c r="D50" s="109"/>
      <c r="E50" s="1190" t="s">
        <v>41</v>
      </c>
      <c r="F50" s="1190"/>
      <c r="G50" s="1190"/>
      <c r="H50" s="1191"/>
      <c r="I50" s="358">
        <v>2988</v>
      </c>
      <c r="J50" s="359">
        <v>3151</v>
      </c>
      <c r="K50" s="359">
        <v>3432</v>
      </c>
      <c r="L50" s="359">
        <v>3893</v>
      </c>
      <c r="M50" s="360">
        <v>4220</v>
      </c>
    </row>
    <row r="51" spans="2:13" ht="27.75" customHeight="1" x14ac:dyDescent="0.2">
      <c r="B51" s="1186"/>
      <c r="C51" s="1187"/>
      <c r="D51" s="106"/>
      <c r="E51" s="1190" t="s">
        <v>42</v>
      </c>
      <c r="F51" s="1190"/>
      <c r="G51" s="1190"/>
      <c r="H51" s="1191"/>
      <c r="I51" s="358">
        <v>423</v>
      </c>
      <c r="J51" s="359">
        <v>396</v>
      </c>
      <c r="K51" s="359">
        <v>399</v>
      </c>
      <c r="L51" s="359">
        <v>369</v>
      </c>
      <c r="M51" s="360">
        <v>384</v>
      </c>
    </row>
    <row r="52" spans="2:13" ht="27.75" customHeight="1" x14ac:dyDescent="0.2">
      <c r="B52" s="1188"/>
      <c r="C52" s="1189"/>
      <c r="D52" s="106"/>
      <c r="E52" s="1190" t="s">
        <v>43</v>
      </c>
      <c r="F52" s="1190"/>
      <c r="G52" s="1190"/>
      <c r="H52" s="1191"/>
      <c r="I52" s="358">
        <v>10246</v>
      </c>
      <c r="J52" s="359">
        <v>9977</v>
      </c>
      <c r="K52" s="359">
        <v>10008</v>
      </c>
      <c r="L52" s="359">
        <v>9590</v>
      </c>
      <c r="M52" s="360">
        <v>9030</v>
      </c>
    </row>
    <row r="53" spans="2:13" ht="27.75" customHeight="1" thickBot="1" x14ac:dyDescent="0.25">
      <c r="B53" s="1192" t="s">
        <v>19</v>
      </c>
      <c r="C53" s="1193"/>
      <c r="D53" s="110"/>
      <c r="E53" s="1194" t="s">
        <v>44</v>
      </c>
      <c r="F53" s="1194"/>
      <c r="G53" s="1194"/>
      <c r="H53" s="1195"/>
      <c r="I53" s="361">
        <v>2471</v>
      </c>
      <c r="J53" s="362">
        <v>2304</v>
      </c>
      <c r="K53" s="362">
        <v>1658</v>
      </c>
      <c r="L53" s="362">
        <v>1315</v>
      </c>
      <c r="M53" s="363">
        <v>618</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pJ30p5aBy+jU0dhGsvZwMZQm/m3fUvHOB6q49X+ZJ55B6CU5hDO0DZgWp4n8UwAww7Q2oKkVN0H37ZtKG1OtsQ==" saltValue="pr5MgVHM7jw1ppvfe1SVC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530</v>
      </c>
      <c r="G54" s="119" t="s">
        <v>531</v>
      </c>
      <c r="H54" s="120" t="s">
        <v>532</v>
      </c>
    </row>
    <row r="55" spans="2:8" ht="52.5" customHeight="1" x14ac:dyDescent="0.2">
      <c r="B55" s="121"/>
      <c r="C55" s="1211" t="s">
        <v>46</v>
      </c>
      <c r="D55" s="1211"/>
      <c r="E55" s="1212"/>
      <c r="F55" s="122">
        <v>1006</v>
      </c>
      <c r="G55" s="122">
        <v>1047</v>
      </c>
      <c r="H55" s="123">
        <v>1047</v>
      </c>
    </row>
    <row r="56" spans="2:8" ht="52.5" customHeight="1" x14ac:dyDescent="0.2">
      <c r="B56" s="124"/>
      <c r="C56" s="1213" t="s">
        <v>47</v>
      </c>
      <c r="D56" s="1213"/>
      <c r="E56" s="1214"/>
      <c r="F56" s="125">
        <v>708</v>
      </c>
      <c r="G56" s="125">
        <v>908</v>
      </c>
      <c r="H56" s="126">
        <v>1009</v>
      </c>
    </row>
    <row r="57" spans="2:8" ht="53.25" customHeight="1" x14ac:dyDescent="0.2">
      <c r="B57" s="124"/>
      <c r="C57" s="1215" t="s">
        <v>48</v>
      </c>
      <c r="D57" s="1215"/>
      <c r="E57" s="1216"/>
      <c r="F57" s="127">
        <v>1174</v>
      </c>
      <c r="G57" s="127">
        <v>1331</v>
      </c>
      <c r="H57" s="128">
        <v>1406</v>
      </c>
    </row>
    <row r="58" spans="2:8" ht="45.75" customHeight="1" x14ac:dyDescent="0.2">
      <c r="B58" s="129"/>
      <c r="C58" s="1203" t="s">
        <v>564</v>
      </c>
      <c r="D58" s="1204"/>
      <c r="E58" s="1205"/>
      <c r="F58" s="130">
        <v>614</v>
      </c>
      <c r="G58" s="130">
        <v>807</v>
      </c>
      <c r="H58" s="131">
        <v>905</v>
      </c>
    </row>
    <row r="59" spans="2:8" ht="45.75" customHeight="1" x14ac:dyDescent="0.2">
      <c r="B59" s="129"/>
      <c r="C59" s="1203" t="s">
        <v>565</v>
      </c>
      <c r="D59" s="1204"/>
      <c r="E59" s="1205"/>
      <c r="F59" s="130">
        <v>126</v>
      </c>
      <c r="G59" s="130">
        <v>126</v>
      </c>
      <c r="H59" s="131">
        <v>126</v>
      </c>
    </row>
    <row r="60" spans="2:8" ht="45.75" customHeight="1" x14ac:dyDescent="0.2">
      <c r="B60" s="129"/>
      <c r="C60" s="1203" t="s">
        <v>566</v>
      </c>
      <c r="D60" s="1204"/>
      <c r="E60" s="1205"/>
      <c r="F60" s="130">
        <v>110</v>
      </c>
      <c r="G60" s="130">
        <v>110</v>
      </c>
      <c r="H60" s="131">
        <v>110</v>
      </c>
    </row>
    <row r="61" spans="2:8" ht="45.75" customHeight="1" thickBot="1" x14ac:dyDescent="0.25">
      <c r="B61" s="129"/>
      <c r="C61" s="1203" t="s">
        <v>567</v>
      </c>
      <c r="D61" s="1204"/>
      <c r="E61" s="1205"/>
      <c r="F61" s="130">
        <v>60</v>
      </c>
      <c r="G61" s="130">
        <v>60</v>
      </c>
      <c r="H61" s="131">
        <v>60</v>
      </c>
    </row>
    <row r="62" spans="2:8" ht="45.75" customHeight="1" thickBot="1" x14ac:dyDescent="0.25">
      <c r="B62" s="132"/>
      <c r="C62" s="1206" t="s">
        <v>568</v>
      </c>
      <c r="D62" s="1207"/>
      <c r="E62" s="1208"/>
      <c r="F62" s="133">
        <v>82</v>
      </c>
      <c r="G62" s="133">
        <v>67</v>
      </c>
      <c r="H62" s="134">
        <v>52</v>
      </c>
    </row>
    <row r="63" spans="2:8" ht="52.5" customHeight="1" thickBot="1" x14ac:dyDescent="0.25">
      <c r="B63" s="135"/>
      <c r="C63" s="1209" t="s">
        <v>49</v>
      </c>
      <c r="D63" s="1209"/>
      <c r="E63" s="1210"/>
      <c r="F63" s="136">
        <v>2888</v>
      </c>
      <c r="G63" s="136">
        <v>3285</v>
      </c>
      <c r="H63" s="137">
        <v>3461</v>
      </c>
    </row>
    <row r="64" spans="2:8" ht="13.2" x14ac:dyDescent="0.2"/>
  </sheetData>
  <sheetProtection algorithmName="SHA-512" hashValue="Gp64C6KPiC7M9tOtasjHGPfkbX3MajelkGBvP02yg/nFxyCmxfNFyRz80DVGQM62kUEoTq1uyPXIevhdBIIt6Q==" saltValue="HZwGia9fmc+wRPwVL+GL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527</v>
      </c>
      <c r="G2" s="151"/>
      <c r="H2" s="152"/>
    </row>
    <row r="3" spans="1:8" x14ac:dyDescent="0.2">
      <c r="A3" s="148" t="s">
        <v>520</v>
      </c>
      <c r="B3" s="153"/>
      <c r="C3" s="154"/>
      <c r="D3" s="155">
        <v>202179</v>
      </c>
      <c r="E3" s="156"/>
      <c r="F3" s="157">
        <v>93492</v>
      </c>
      <c r="G3" s="158"/>
      <c r="H3" s="159"/>
    </row>
    <row r="4" spans="1:8" x14ac:dyDescent="0.2">
      <c r="A4" s="160"/>
      <c r="B4" s="161"/>
      <c r="C4" s="162"/>
      <c r="D4" s="163">
        <v>163386</v>
      </c>
      <c r="E4" s="164"/>
      <c r="F4" s="165">
        <v>53316</v>
      </c>
      <c r="G4" s="166"/>
      <c r="H4" s="167"/>
    </row>
    <row r="5" spans="1:8" x14ac:dyDescent="0.2">
      <c r="A5" s="148" t="s">
        <v>522</v>
      </c>
      <c r="B5" s="153"/>
      <c r="C5" s="154"/>
      <c r="D5" s="155">
        <v>57097</v>
      </c>
      <c r="E5" s="156"/>
      <c r="F5" s="157">
        <v>94796</v>
      </c>
      <c r="G5" s="158"/>
      <c r="H5" s="159"/>
    </row>
    <row r="6" spans="1:8" x14ac:dyDescent="0.2">
      <c r="A6" s="160"/>
      <c r="B6" s="161"/>
      <c r="C6" s="162"/>
      <c r="D6" s="163">
        <v>27104</v>
      </c>
      <c r="E6" s="164"/>
      <c r="F6" s="165">
        <v>55781</v>
      </c>
      <c r="G6" s="166"/>
      <c r="H6" s="167"/>
    </row>
    <row r="7" spans="1:8" x14ac:dyDescent="0.2">
      <c r="A7" s="148" t="s">
        <v>523</v>
      </c>
      <c r="B7" s="153"/>
      <c r="C7" s="154"/>
      <c r="D7" s="155">
        <v>56737</v>
      </c>
      <c r="E7" s="156"/>
      <c r="F7" s="157">
        <v>85942</v>
      </c>
      <c r="G7" s="158"/>
      <c r="H7" s="159"/>
    </row>
    <row r="8" spans="1:8" x14ac:dyDescent="0.2">
      <c r="A8" s="160"/>
      <c r="B8" s="161"/>
      <c r="C8" s="162"/>
      <c r="D8" s="163">
        <v>45754</v>
      </c>
      <c r="E8" s="164"/>
      <c r="F8" s="165">
        <v>48630</v>
      </c>
      <c r="G8" s="166"/>
      <c r="H8" s="167"/>
    </row>
    <row r="9" spans="1:8" x14ac:dyDescent="0.2">
      <c r="A9" s="148" t="s">
        <v>524</v>
      </c>
      <c r="B9" s="153"/>
      <c r="C9" s="154"/>
      <c r="D9" s="155">
        <v>84817</v>
      </c>
      <c r="E9" s="156"/>
      <c r="F9" s="157">
        <v>95007</v>
      </c>
      <c r="G9" s="158"/>
      <c r="H9" s="159"/>
    </row>
    <row r="10" spans="1:8" x14ac:dyDescent="0.2">
      <c r="A10" s="160"/>
      <c r="B10" s="161"/>
      <c r="C10" s="162"/>
      <c r="D10" s="163">
        <v>42377</v>
      </c>
      <c r="E10" s="164"/>
      <c r="F10" s="165">
        <v>48509</v>
      </c>
      <c r="G10" s="166"/>
      <c r="H10" s="167"/>
    </row>
    <row r="11" spans="1:8" x14ac:dyDescent="0.2">
      <c r="A11" s="148" t="s">
        <v>525</v>
      </c>
      <c r="B11" s="153"/>
      <c r="C11" s="154"/>
      <c r="D11" s="155">
        <v>68908</v>
      </c>
      <c r="E11" s="156"/>
      <c r="F11" s="157">
        <v>98176</v>
      </c>
      <c r="G11" s="158"/>
      <c r="H11" s="159"/>
    </row>
    <row r="12" spans="1:8" x14ac:dyDescent="0.2">
      <c r="A12" s="160"/>
      <c r="B12" s="161"/>
      <c r="C12" s="168"/>
      <c r="D12" s="163">
        <v>46738</v>
      </c>
      <c r="E12" s="164"/>
      <c r="F12" s="165">
        <v>58489</v>
      </c>
      <c r="G12" s="166"/>
      <c r="H12" s="167"/>
    </row>
    <row r="13" spans="1:8" x14ac:dyDescent="0.2">
      <c r="A13" s="148"/>
      <c r="B13" s="153"/>
      <c r="C13" s="169"/>
      <c r="D13" s="170">
        <v>93948</v>
      </c>
      <c r="E13" s="171"/>
      <c r="F13" s="172">
        <v>93483</v>
      </c>
      <c r="G13" s="173"/>
      <c r="H13" s="159"/>
    </row>
    <row r="14" spans="1:8" x14ac:dyDescent="0.2">
      <c r="A14" s="160"/>
      <c r="B14" s="161"/>
      <c r="C14" s="162"/>
      <c r="D14" s="163">
        <v>65072</v>
      </c>
      <c r="E14" s="164"/>
      <c r="F14" s="165">
        <v>52945</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14.65</v>
      </c>
      <c r="C19" s="174">
        <f>ROUND(VALUE(SUBSTITUTE(実質収支比率等に係る経年分析!G$48,"▲","-")),2)</f>
        <v>13.26</v>
      </c>
      <c r="D19" s="174">
        <f>ROUND(VALUE(SUBSTITUTE(実質収支比率等に係る経年分析!H$48,"▲","-")),2)</f>
        <v>17.059999999999999</v>
      </c>
      <c r="E19" s="174">
        <f>ROUND(VALUE(SUBSTITUTE(実質収支比率等に係る経年分析!I$48,"▲","-")),2)</f>
        <v>15.57</v>
      </c>
      <c r="F19" s="174">
        <f>ROUND(VALUE(SUBSTITUTE(実質収支比率等に係る経年分析!J$48,"▲","-")),2)</f>
        <v>13.03</v>
      </c>
    </row>
    <row r="20" spans="1:11" x14ac:dyDescent="0.2">
      <c r="A20" s="174" t="s">
        <v>53</v>
      </c>
      <c r="B20" s="174">
        <f>ROUND(VALUE(SUBSTITUTE(実質収支比率等に係る経年分析!F$47,"▲","-")),2)</f>
        <v>20.16</v>
      </c>
      <c r="C20" s="174">
        <f>ROUND(VALUE(SUBSTITUTE(実質収支比率等に係る経年分析!G$47,"▲","-")),2)</f>
        <v>19.29</v>
      </c>
      <c r="D20" s="174">
        <f>ROUND(VALUE(SUBSTITUTE(実質収支比率等に係る経年分析!H$47,"▲","-")),2)</f>
        <v>19.21</v>
      </c>
      <c r="E20" s="174">
        <f>ROUND(VALUE(SUBSTITUTE(実質収支比率等に係る経年分析!I$47,"▲","-")),2)</f>
        <v>20.25</v>
      </c>
      <c r="F20" s="174">
        <f>ROUND(VALUE(SUBSTITUTE(実質収支比率等に係る経年分析!J$47,"▲","-")),2)</f>
        <v>19.89</v>
      </c>
    </row>
    <row r="21" spans="1:11" x14ac:dyDescent="0.2">
      <c r="A21" s="174" t="s">
        <v>54</v>
      </c>
      <c r="B21" s="174">
        <f>IF(ISNUMBER(VALUE(SUBSTITUTE(実質収支比率等に係る経年分析!F$49,"▲","-"))),ROUND(VALUE(SUBSTITUTE(実質収支比率等に係る経年分析!F$49,"▲","-")),2),NA())</f>
        <v>0.93</v>
      </c>
      <c r="C21" s="174">
        <f>IF(ISNUMBER(VALUE(SUBSTITUTE(実質収支比率等に係る経年分析!G$49,"▲","-"))),ROUND(VALUE(SUBSTITUTE(実質収支比率等に係る経年分析!G$49,"▲","-")),2),NA())</f>
        <v>-0.74</v>
      </c>
      <c r="D21" s="174">
        <f>IF(ISNUMBER(VALUE(SUBSTITUTE(実質収支比率等に係る経年分析!H$49,"▲","-"))),ROUND(VALUE(SUBSTITUTE(実質収支比率等に係る経年分析!H$49,"▲","-")),2),NA())</f>
        <v>5.49</v>
      </c>
      <c r="E21" s="174">
        <f>IF(ISNUMBER(VALUE(SUBSTITUTE(実質収支比率等に係る経年分析!I$49,"▲","-"))),ROUND(VALUE(SUBSTITUTE(実質収支比率等に係る経年分析!I$49,"▲","-")),2),NA())</f>
        <v>-0.93</v>
      </c>
      <c r="F21" s="174">
        <f>IF(ISNUMBER(VALUE(SUBSTITUTE(実質収支比率等に係る経年分析!J$49,"▲","-"))),ROUND(VALUE(SUBSTITUTE(実質収支比率等に係る経年分析!J$49,"▲","-")),2),NA())</f>
        <v>-2.25</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#N/A</v>
      </c>
      <c r="C28" s="175">
        <f>IF(ROUND(VALUE(SUBSTITUTE(連結実質赤字比率に係る赤字・黒字の構成分析!F$42,"▲", "-")), 2) &gt;= 0, ABS(ROUND(VALUE(SUBSTITUTE(連結実質赤字比率に係る赤字・黒字の構成分析!F$42,"▲", "-")), 2)), NA())</f>
        <v>0</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病院事業会計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1.46</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x14ac:dyDescent="0.2">
      <c r="A31" s="175" t="str">
        <f>IF(連結実質赤字比率に係る赤字・黒字の構成分析!C$39="",NA(),連結実質赤字比率に係る赤字・黒字の構成分析!C$39)</f>
        <v>農業集落排水特別会計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0.26</v>
      </c>
    </row>
    <row r="32" spans="1:11" x14ac:dyDescent="0.2">
      <c r="A32" s="175" t="str">
        <f>IF(連結実質赤字比率に係る赤字・黒字の構成分析!C$38="",NA(),連結実質赤字比率に係る赤字・黒字の構成分析!C$38)</f>
        <v>下水道特別会計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0.56000000000000005</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0.83</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1.47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1.42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1.32</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10.66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8.93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8.2799999999999994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8.92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9.8800000000000008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14.64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13.25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17.059999999999999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15.57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13.03</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966</v>
      </c>
      <c r="E42" s="176"/>
      <c r="F42" s="176"/>
      <c r="G42" s="176">
        <f>'実質公債費比率（分子）の構造'!L$52</f>
        <v>1002</v>
      </c>
      <c r="H42" s="176"/>
      <c r="I42" s="176"/>
      <c r="J42" s="176">
        <f>'実質公債費比率（分子）の構造'!M$52</f>
        <v>1018</v>
      </c>
      <c r="K42" s="176"/>
      <c r="L42" s="176"/>
      <c r="M42" s="176">
        <f>'実質公債費比率（分子）の構造'!N$52</f>
        <v>1097</v>
      </c>
      <c r="N42" s="176"/>
      <c r="O42" s="176"/>
      <c r="P42" s="176">
        <f>'実質公債費比率（分子）の構造'!O$52</f>
        <v>1166</v>
      </c>
    </row>
    <row r="43" spans="1:16" x14ac:dyDescent="0.2">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36</v>
      </c>
      <c r="C45" s="176"/>
      <c r="D45" s="176"/>
      <c r="E45" s="176">
        <f>'実質公債費比率（分子）の構造'!L$49</f>
        <v>37</v>
      </c>
      <c r="F45" s="176"/>
      <c r="G45" s="176"/>
      <c r="H45" s="176">
        <f>'実質公債費比率（分子）の構造'!M$49</f>
        <v>43</v>
      </c>
      <c r="I45" s="176"/>
      <c r="J45" s="176"/>
      <c r="K45" s="176">
        <f>'実質公債費比率（分子）の構造'!N$49</f>
        <v>48</v>
      </c>
      <c r="L45" s="176"/>
      <c r="M45" s="176"/>
      <c r="N45" s="176">
        <f>'実質公債費比率（分子）の構造'!O$49</f>
        <v>51</v>
      </c>
      <c r="O45" s="176"/>
      <c r="P45" s="176"/>
    </row>
    <row r="46" spans="1:16" x14ac:dyDescent="0.2">
      <c r="A46" s="176" t="s">
        <v>64</v>
      </c>
      <c r="B46" s="176">
        <f>'実質公債費比率（分子）の構造'!K$48</f>
        <v>305</v>
      </c>
      <c r="C46" s="176"/>
      <c r="D46" s="176"/>
      <c r="E46" s="176">
        <f>'実質公債費比率（分子）の構造'!L$48</f>
        <v>359</v>
      </c>
      <c r="F46" s="176"/>
      <c r="G46" s="176"/>
      <c r="H46" s="176">
        <f>'実質公債費比率（分子）の構造'!M$48</f>
        <v>357</v>
      </c>
      <c r="I46" s="176"/>
      <c r="J46" s="176"/>
      <c r="K46" s="176">
        <f>'実質公債費比率（分子）の構造'!N$48</f>
        <v>344</v>
      </c>
      <c r="L46" s="176"/>
      <c r="M46" s="176"/>
      <c r="N46" s="176">
        <f>'実質公債費比率（分子）の構造'!O$48</f>
        <v>310</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925</v>
      </c>
      <c r="C49" s="176"/>
      <c r="D49" s="176"/>
      <c r="E49" s="176">
        <f>'実質公債費比率（分子）の構造'!L$45</f>
        <v>996</v>
      </c>
      <c r="F49" s="176"/>
      <c r="G49" s="176"/>
      <c r="H49" s="176">
        <f>'実質公債費比率（分子）の構造'!M$45</f>
        <v>1062</v>
      </c>
      <c r="I49" s="176"/>
      <c r="J49" s="176"/>
      <c r="K49" s="176">
        <f>'実質公債費比率（分子）の構造'!N$45</f>
        <v>1202</v>
      </c>
      <c r="L49" s="176"/>
      <c r="M49" s="176"/>
      <c r="N49" s="176">
        <f>'実質公債費比率（分子）の構造'!O$45</f>
        <v>1346</v>
      </c>
      <c r="O49" s="176"/>
      <c r="P49" s="176"/>
    </row>
    <row r="50" spans="1:16" x14ac:dyDescent="0.2">
      <c r="A50" s="176" t="s">
        <v>67</v>
      </c>
      <c r="B50" s="176" t="e">
        <f>NA()</f>
        <v>#N/A</v>
      </c>
      <c r="C50" s="176">
        <f>IF(ISNUMBER('実質公債費比率（分子）の構造'!K$53),'実質公債費比率（分子）の構造'!K$53,NA())</f>
        <v>300</v>
      </c>
      <c r="D50" s="176" t="e">
        <f>NA()</f>
        <v>#N/A</v>
      </c>
      <c r="E50" s="176" t="e">
        <f>NA()</f>
        <v>#N/A</v>
      </c>
      <c r="F50" s="176">
        <f>IF(ISNUMBER('実質公債費比率（分子）の構造'!L$53),'実質公債費比率（分子）の構造'!L$53,NA())</f>
        <v>390</v>
      </c>
      <c r="G50" s="176" t="e">
        <f>NA()</f>
        <v>#N/A</v>
      </c>
      <c r="H50" s="176" t="e">
        <f>NA()</f>
        <v>#N/A</v>
      </c>
      <c r="I50" s="176">
        <f>IF(ISNUMBER('実質公債費比率（分子）の構造'!M$53),'実質公債費比率（分子）の構造'!M$53,NA())</f>
        <v>444</v>
      </c>
      <c r="J50" s="176" t="e">
        <f>NA()</f>
        <v>#N/A</v>
      </c>
      <c r="K50" s="176" t="e">
        <f>NA()</f>
        <v>#N/A</v>
      </c>
      <c r="L50" s="176">
        <f>IF(ISNUMBER('実質公債費比率（分子）の構造'!N$53),'実質公債費比率（分子）の構造'!N$53,NA())</f>
        <v>497</v>
      </c>
      <c r="M50" s="176" t="e">
        <f>NA()</f>
        <v>#N/A</v>
      </c>
      <c r="N50" s="176" t="e">
        <f>NA()</f>
        <v>#N/A</v>
      </c>
      <c r="O50" s="176">
        <f>IF(ISNUMBER('実質公債費比率（分子）の構造'!O$53),'実質公債費比率（分子）の構造'!O$53,NA())</f>
        <v>541</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10246</v>
      </c>
      <c r="E56" s="175"/>
      <c r="F56" s="175"/>
      <c r="G56" s="175">
        <f>'将来負担比率（分子）の構造'!J$52</f>
        <v>9977</v>
      </c>
      <c r="H56" s="175"/>
      <c r="I56" s="175"/>
      <c r="J56" s="175">
        <f>'将来負担比率（分子）の構造'!K$52</f>
        <v>10008</v>
      </c>
      <c r="K56" s="175"/>
      <c r="L56" s="175"/>
      <c r="M56" s="175">
        <f>'将来負担比率（分子）の構造'!L$52</f>
        <v>9590</v>
      </c>
      <c r="N56" s="175"/>
      <c r="O56" s="175"/>
      <c r="P56" s="175">
        <f>'将来負担比率（分子）の構造'!M$52</f>
        <v>9030</v>
      </c>
    </row>
    <row r="57" spans="1:16" x14ac:dyDescent="0.2">
      <c r="A57" s="175" t="s">
        <v>42</v>
      </c>
      <c r="B57" s="175"/>
      <c r="C57" s="175"/>
      <c r="D57" s="175">
        <f>'将来負担比率（分子）の構造'!I$51</f>
        <v>423</v>
      </c>
      <c r="E57" s="175"/>
      <c r="F57" s="175"/>
      <c r="G57" s="175">
        <f>'将来負担比率（分子）の構造'!J$51</f>
        <v>396</v>
      </c>
      <c r="H57" s="175"/>
      <c r="I57" s="175"/>
      <c r="J57" s="175">
        <f>'将来負担比率（分子）の構造'!K$51</f>
        <v>399</v>
      </c>
      <c r="K57" s="175"/>
      <c r="L57" s="175"/>
      <c r="M57" s="175">
        <f>'将来負担比率（分子）の構造'!L$51</f>
        <v>369</v>
      </c>
      <c r="N57" s="175"/>
      <c r="O57" s="175"/>
      <c r="P57" s="175">
        <f>'将来負担比率（分子）の構造'!M$51</f>
        <v>384</v>
      </c>
    </row>
    <row r="58" spans="1:16" x14ac:dyDescent="0.2">
      <c r="A58" s="175" t="s">
        <v>41</v>
      </c>
      <c r="B58" s="175"/>
      <c r="C58" s="175"/>
      <c r="D58" s="175">
        <f>'将来負担比率（分子）の構造'!I$50</f>
        <v>2988</v>
      </c>
      <c r="E58" s="175"/>
      <c r="F58" s="175"/>
      <c r="G58" s="175">
        <f>'将来負担比率（分子）の構造'!J$50</f>
        <v>3151</v>
      </c>
      <c r="H58" s="175"/>
      <c r="I58" s="175"/>
      <c r="J58" s="175">
        <f>'将来負担比率（分子）の構造'!K$50</f>
        <v>3432</v>
      </c>
      <c r="K58" s="175"/>
      <c r="L58" s="175"/>
      <c r="M58" s="175">
        <f>'将来負担比率（分子）の構造'!L$50</f>
        <v>3893</v>
      </c>
      <c r="N58" s="175"/>
      <c r="O58" s="175"/>
      <c r="P58" s="175">
        <f>'将来負担比率（分子）の構造'!M$50</f>
        <v>4220</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986</v>
      </c>
      <c r="C62" s="175"/>
      <c r="D62" s="175"/>
      <c r="E62" s="175">
        <f>'将来負担比率（分子）の構造'!J$45</f>
        <v>970</v>
      </c>
      <c r="F62" s="175"/>
      <c r="G62" s="175"/>
      <c r="H62" s="175">
        <f>'将来負担比率（分子）の構造'!K$45</f>
        <v>960</v>
      </c>
      <c r="I62" s="175"/>
      <c r="J62" s="175"/>
      <c r="K62" s="175">
        <f>'将来負担比率（分子）の構造'!L$45</f>
        <v>941</v>
      </c>
      <c r="L62" s="175"/>
      <c r="M62" s="175"/>
      <c r="N62" s="175">
        <f>'将来負担比率（分子）の構造'!M$45</f>
        <v>942</v>
      </c>
      <c r="O62" s="175"/>
      <c r="P62" s="175"/>
    </row>
    <row r="63" spans="1:16" x14ac:dyDescent="0.2">
      <c r="A63" s="175" t="s">
        <v>34</v>
      </c>
      <c r="B63" s="175">
        <f>'将来負担比率（分子）の構造'!I$44</f>
        <v>366</v>
      </c>
      <c r="C63" s="175"/>
      <c r="D63" s="175"/>
      <c r="E63" s="175">
        <f>'将来負担比率（分子）の構造'!J$44</f>
        <v>433</v>
      </c>
      <c r="F63" s="175"/>
      <c r="G63" s="175"/>
      <c r="H63" s="175">
        <f>'将来負担比率（分子）の構造'!K$44</f>
        <v>350</v>
      </c>
      <c r="I63" s="175"/>
      <c r="J63" s="175"/>
      <c r="K63" s="175">
        <f>'将来負担比率（分子）の構造'!L$44</f>
        <v>294</v>
      </c>
      <c r="L63" s="175"/>
      <c r="M63" s="175"/>
      <c r="N63" s="175">
        <f>'将来負担比率（分子）の構造'!M$44</f>
        <v>230</v>
      </c>
      <c r="O63" s="175"/>
      <c r="P63" s="175"/>
    </row>
    <row r="64" spans="1:16" x14ac:dyDescent="0.2">
      <c r="A64" s="175" t="s">
        <v>33</v>
      </c>
      <c r="B64" s="175">
        <f>'将来負担比率（分子）の構造'!I$43</f>
        <v>2697</v>
      </c>
      <c r="C64" s="175"/>
      <c r="D64" s="175"/>
      <c r="E64" s="175">
        <f>'将来負担比率（分子）の構造'!J$43</f>
        <v>2530</v>
      </c>
      <c r="F64" s="175"/>
      <c r="G64" s="175"/>
      <c r="H64" s="175">
        <f>'将来負担比率（分子）の構造'!K$43</f>
        <v>2270</v>
      </c>
      <c r="I64" s="175"/>
      <c r="J64" s="175"/>
      <c r="K64" s="175">
        <f>'将来負担比率（分子）の構造'!L$43</f>
        <v>2185</v>
      </c>
      <c r="L64" s="175"/>
      <c r="M64" s="175"/>
      <c r="N64" s="175">
        <f>'将来負担比率（分子）の構造'!M$43</f>
        <v>2019</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12078</v>
      </c>
      <c r="C66" s="175"/>
      <c r="D66" s="175"/>
      <c r="E66" s="175">
        <f>'将来負担比率（分子）の構造'!J$41</f>
        <v>11895</v>
      </c>
      <c r="F66" s="175"/>
      <c r="G66" s="175"/>
      <c r="H66" s="175">
        <f>'将来負担比率（分子）の構造'!K$41</f>
        <v>11917</v>
      </c>
      <c r="I66" s="175"/>
      <c r="J66" s="175"/>
      <c r="K66" s="175">
        <f>'将来負担比率（分子）の構造'!L$41</f>
        <v>11745</v>
      </c>
      <c r="L66" s="175"/>
      <c r="M66" s="175"/>
      <c r="N66" s="175">
        <f>'将来負担比率（分子）の構造'!M$41</f>
        <v>11061</v>
      </c>
      <c r="O66" s="175"/>
      <c r="P66" s="175"/>
    </row>
    <row r="67" spans="1:16" x14ac:dyDescent="0.2">
      <c r="A67" s="175" t="s">
        <v>71</v>
      </c>
      <c r="B67" s="175" t="e">
        <f>NA()</f>
        <v>#N/A</v>
      </c>
      <c r="C67" s="175">
        <f>IF(ISNUMBER('将来負担比率（分子）の構造'!I$53), IF('将来負担比率（分子）の構造'!I$53 &lt; 0, 0, '将来負担比率（分子）の構造'!I$53), NA())</f>
        <v>2471</v>
      </c>
      <c r="D67" s="175" t="e">
        <f>NA()</f>
        <v>#N/A</v>
      </c>
      <c r="E67" s="175" t="e">
        <f>NA()</f>
        <v>#N/A</v>
      </c>
      <c r="F67" s="175">
        <f>IF(ISNUMBER('将来負担比率（分子）の構造'!J$53), IF('将来負担比率（分子）の構造'!J$53 &lt; 0, 0, '将来負担比率（分子）の構造'!J$53), NA())</f>
        <v>2304</v>
      </c>
      <c r="G67" s="175" t="e">
        <f>NA()</f>
        <v>#N/A</v>
      </c>
      <c r="H67" s="175" t="e">
        <f>NA()</f>
        <v>#N/A</v>
      </c>
      <c r="I67" s="175">
        <f>IF(ISNUMBER('将来負担比率（分子）の構造'!K$53), IF('将来負担比率（分子）の構造'!K$53 &lt; 0, 0, '将来負担比率（分子）の構造'!K$53), NA())</f>
        <v>1658</v>
      </c>
      <c r="J67" s="175" t="e">
        <f>NA()</f>
        <v>#N/A</v>
      </c>
      <c r="K67" s="175" t="e">
        <f>NA()</f>
        <v>#N/A</v>
      </c>
      <c r="L67" s="175">
        <f>IF(ISNUMBER('将来負担比率（分子）の構造'!L$53), IF('将来負担比率（分子）の構造'!L$53 &lt; 0, 0, '将来負担比率（分子）の構造'!L$53), NA())</f>
        <v>1315</v>
      </c>
      <c r="M67" s="175" t="e">
        <f>NA()</f>
        <v>#N/A</v>
      </c>
      <c r="N67" s="175" t="e">
        <f>NA()</f>
        <v>#N/A</v>
      </c>
      <c r="O67" s="175">
        <f>IF(ISNUMBER('将来負担比率（分子）の構造'!M$53), IF('将来負担比率（分子）の構造'!M$53 &lt; 0, 0, '将来負担比率（分子）の構造'!M$53), NA())</f>
        <v>618</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1006</v>
      </c>
      <c r="C72" s="179">
        <f>基金残高に係る経年分析!G55</f>
        <v>1047</v>
      </c>
      <c r="D72" s="179">
        <f>基金残高に係る経年分析!H55</f>
        <v>1047</v>
      </c>
    </row>
    <row r="73" spans="1:16" x14ac:dyDescent="0.2">
      <c r="A73" s="178" t="s">
        <v>74</v>
      </c>
      <c r="B73" s="179">
        <f>基金残高に係る経年分析!F56</f>
        <v>708</v>
      </c>
      <c r="C73" s="179">
        <f>基金残高に係る経年分析!G56</f>
        <v>908</v>
      </c>
      <c r="D73" s="179">
        <f>基金残高に係る経年分析!H56</f>
        <v>1009</v>
      </c>
    </row>
    <row r="74" spans="1:16" x14ac:dyDescent="0.2">
      <c r="A74" s="178" t="s">
        <v>75</v>
      </c>
      <c r="B74" s="179">
        <f>基金残高に係る経年分析!F57</f>
        <v>1174</v>
      </c>
      <c r="C74" s="179">
        <f>基金残高に係る経年分析!G57</f>
        <v>1331</v>
      </c>
      <c r="D74" s="179">
        <f>基金残高に係る経年分析!H57</f>
        <v>1406</v>
      </c>
    </row>
  </sheetData>
  <sheetProtection algorithmName="SHA-512" hashValue="D1xcbpBLDFWS9U1CMtI5e3PSJ59lBFwb2x2k2ncmcUZbUv/PYdWQjCMEY9fh9lua2Lrb/jPHI2fVNDh4Q7vtLg==" saltValue="8sueU3fT5sgdmIzesZId9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2025-03-14T01:54:44Z</cp:lastPrinted>
  <dcterms:created xsi:type="dcterms:W3CDTF">2025-02-19T00:53:31Z</dcterms:created>
  <dcterms:modified xsi:type="dcterms:W3CDTF">2025-03-17T05:23:05Z</dcterms:modified>
  <cp:category/>
</cp:coreProperties>
</file>